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3"/>
  </bookViews>
  <sheets>
    <sheet name="Kultura - Opatření 1 Investice" sheetId="1" r:id="rId1"/>
    <sheet name="Kultura - Opatření 2 POŘADÍ" sheetId="2" r:id="rId2"/>
    <sheet name="Kultura - Opatření 3 " sheetId="3" r:id="rId3"/>
    <sheet name="Kultura - Opatření 4 POŘADÍ" sheetId="4" r:id="rId4"/>
  </sheets>
  <definedNames>
    <definedName name="_xlnm._FilterDatabase" localSheetId="0" hidden="1">'Kultura - Opatření 1 Investice'!$A$7:$L$16</definedName>
    <definedName name="_xlnm._FilterDatabase" localSheetId="1" hidden="1">'Kultura - Opatření 2 POŘADÍ'!$A$6:$L$34</definedName>
    <definedName name="_xlnm._FilterDatabase" localSheetId="2" hidden="1">'Kultura - Opatření 3 '!$A$6:$L$20</definedName>
    <definedName name="_xlnm._FilterDatabase" localSheetId="3" hidden="1">'Kultura - Opatření 4 POŘADÍ'!$A$7:$L$15</definedName>
    <definedName name="_xlnm.Print_Area" localSheetId="0">'Kultura - Opatření 1 Investice'!$A$1:$L$16</definedName>
    <definedName name="_xlnm.Print_Area" localSheetId="1">'Kultura - Opatření 2 POŘADÍ'!$A$1:$L$42</definedName>
    <definedName name="_xlnm.Print_Area" localSheetId="2">'Kultura - Opatření 3 '!$A$1:$L$20</definedName>
    <definedName name="_xlnm.Print_Area" localSheetId="3">'Kultura - Opatření 4 POŘADÍ'!$A$1:$L$15</definedName>
  </definedNames>
  <calcPr fullCalcOnLoad="1"/>
</workbook>
</file>

<file path=xl/sharedStrings.xml><?xml version="1.0" encoding="utf-8"?>
<sst xmlns="http://schemas.openxmlformats.org/spreadsheetml/2006/main" count="357" uniqueCount="175">
  <si>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</si>
  <si>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</si>
  <si>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</si>
  <si>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</si>
  <si>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</si>
  <si>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</si>
  <si>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</si>
  <si>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</si>
  <si>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</si>
  <si>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</si>
  <si>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</si>
  <si>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</si>
  <si>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</si>
  <si>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</si>
  <si>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</si>
  <si>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</si>
  <si>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</si>
  <si>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</si>
  <si>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</si>
  <si>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Pod čarou</t>
  </si>
  <si>
    <t>občanské sdružení</t>
  </si>
  <si>
    <t>Folklorní soubor Písečan</t>
  </si>
  <si>
    <t>Fotoklub Písek</t>
  </si>
  <si>
    <t>Mažoretky Písek</t>
  </si>
  <si>
    <t>Pionýrská skupina Tábornický klub Písek</t>
  </si>
  <si>
    <t>Písecký pěvecký sbor</t>
  </si>
  <si>
    <t>TCS LOUISIANA</t>
  </si>
  <si>
    <t>Rozvoj a činnost dechové hudby ve městě Písku</t>
  </si>
  <si>
    <t>OSVČ</t>
  </si>
  <si>
    <t>o.p.s.</t>
  </si>
  <si>
    <t>Sladovna Písek o.p.s.</t>
  </si>
  <si>
    <t>Taneční centrum Z.I.P.</t>
  </si>
  <si>
    <t>ANO</t>
  </si>
  <si>
    <t xml:space="preserve">COHIBA MUSICA </t>
  </si>
  <si>
    <t>Mateřské centrum Kvítek</t>
  </si>
  <si>
    <t>OS Divadelní spolek Prácheňská scéna</t>
  </si>
  <si>
    <t>Sdružená obec Baráčníků VITORAZ</t>
  </si>
  <si>
    <t>Sdružení Dechová hudba města Písku</t>
  </si>
  <si>
    <t>Sdružení rodičů a přátel Svobodné waldorf.školy</t>
  </si>
  <si>
    <t>Arkáda-sociálně psycho.centrum, o.s.</t>
  </si>
  <si>
    <t>Celkem</t>
  </si>
  <si>
    <t>Cohiba Musica o.s.</t>
  </si>
  <si>
    <t>Posezení s písničkou - podvečer nejen pro seniory</t>
  </si>
  <si>
    <t>Divadelní soubor Copánek</t>
  </si>
  <si>
    <t>Škola a řemeslo</t>
  </si>
  <si>
    <t>Taneční centrum Z. I. P. Písek</t>
  </si>
  <si>
    <t>TCS LOUISIANA Písek</t>
  </si>
  <si>
    <t>obecně prospěšná společnost</t>
  </si>
  <si>
    <t xml:space="preserve"> ŽÁDOST</t>
  </si>
  <si>
    <t>BYLA PODÁNA 1</t>
  </si>
  <si>
    <t>Grantový program na podporu kultury v roce  2009</t>
  </si>
  <si>
    <t>5912/1/01</t>
  </si>
  <si>
    <t>5912/1/02</t>
  </si>
  <si>
    <t>5912/1/03</t>
  </si>
  <si>
    <t>Česká křesťanská akademie /Místní skupina Písek/</t>
  </si>
  <si>
    <t>5912/1/04</t>
  </si>
  <si>
    <t>5912/1/05</t>
  </si>
  <si>
    <t>5912/1/06</t>
  </si>
  <si>
    <t>5912/1/07</t>
  </si>
  <si>
    <t>Horizont o.s.</t>
  </si>
  <si>
    <t>5912/1/08</t>
  </si>
  <si>
    <t>INKANO Písek o.s.</t>
  </si>
  <si>
    <t>5912/1/09</t>
  </si>
  <si>
    <t>Loutkový soubor NITKA</t>
  </si>
  <si>
    <t>5912/1/10</t>
  </si>
  <si>
    <t>5912/1/11</t>
  </si>
  <si>
    <t>5912/1/12</t>
  </si>
  <si>
    <t>Občanské sdružení Písečtí loutkáři</t>
  </si>
  <si>
    <t>5912/1/13</t>
  </si>
  <si>
    <t>5912/1/14</t>
  </si>
  <si>
    <t>5912/1/15</t>
  </si>
  <si>
    <t>5912/1/16</t>
  </si>
  <si>
    <t>5912/1/17</t>
  </si>
  <si>
    <t>5912/1/18</t>
  </si>
  <si>
    <t>5912/1/19</t>
  </si>
  <si>
    <t>5912/1/20</t>
  </si>
  <si>
    <t>5912/1/21</t>
  </si>
  <si>
    <t>Římskokatolická duchovní správa u kostela sv. Kříže</t>
  </si>
  <si>
    <t>5912/1/22</t>
  </si>
  <si>
    <t>5912/1/23</t>
  </si>
  <si>
    <t>5912/1/24</t>
  </si>
  <si>
    <t>SDRUŽENÍ PÍSECKÝ KOMORNÍ ORCHESTR</t>
  </si>
  <si>
    <t>5912/1/25</t>
  </si>
  <si>
    <t>5912/1/26</t>
  </si>
  <si>
    <t>5912/1/27</t>
  </si>
  <si>
    <t>5912/1/28</t>
  </si>
  <si>
    <t>5912/1/29</t>
  </si>
  <si>
    <t>Společnost pro česko-německou spolupráci Písek, o.s.</t>
  </si>
  <si>
    <t>5912/1/30</t>
  </si>
  <si>
    <t>5912/1/31</t>
  </si>
  <si>
    <t>5912/1/32</t>
  </si>
  <si>
    <t>Základní škola Jana Husa a Mateřská škola Písek</t>
  </si>
  <si>
    <t>5912/1/33</t>
  </si>
  <si>
    <t>Základní škola T.G. Masaryka a Mateřská škola Písek</t>
  </si>
  <si>
    <t>5912/1/34</t>
  </si>
  <si>
    <t>Základní škola Josefa Kajetána Tyla a MŠ Písek</t>
  </si>
  <si>
    <t>Týden duševního zdraví 2009</t>
  </si>
  <si>
    <t>Přednáška Prof. Tomáše Halíka a zasedání Akademického výboru České křesťanské akademie</t>
  </si>
  <si>
    <t>Vánoční posezení s Písečanem</t>
  </si>
  <si>
    <t>Udržování, rozvoj,propagace jihočeského folkoru a jeho prezentace v ČR a v zahraničí</t>
  </si>
  <si>
    <t>Fotografický rok 2009</t>
  </si>
  <si>
    <t>Slunce svítí všem</t>
  </si>
  <si>
    <t>příspěvk. organizace</t>
  </si>
  <si>
    <t>Živá pohádka nesmí umřít!</t>
  </si>
  <si>
    <t>Zajištění provozu a činnosti MC Kvítek, o.s. v  městě Písku</t>
  </si>
  <si>
    <t>Mažoretky Písek - činnost v roce 2009</t>
  </si>
  <si>
    <t>Činnost Píseckých loutkářů 2009</t>
  </si>
  <si>
    <t>Prácheňská scéna 2009</t>
  </si>
  <si>
    <t>Zajištění provozu a činnosti P.S.T.K. Písek</t>
  </si>
  <si>
    <t>Zpíváme pro Evropu</t>
  </si>
  <si>
    <t>Programy pro děti</t>
  </si>
  <si>
    <t xml:space="preserve">Neckyáda a Drakyáda </t>
  </si>
  <si>
    <t>Podpora činnosti OS Pod čarou</t>
  </si>
  <si>
    <t>High School Rock´n Beat</t>
  </si>
  <si>
    <t>Historická divadelní hra - Fortuna</t>
  </si>
  <si>
    <t>církevní organizce</t>
  </si>
  <si>
    <t>Kostel Povýšení sv.Kříže - kulturní a duchovní centrum města Písku</t>
  </si>
  <si>
    <t>Činnost Sdružené obce Baráčníků VITORAZ v roce 2009</t>
  </si>
  <si>
    <t>Činnost sdružení PIKO v roce 2009</t>
  </si>
  <si>
    <t>Organizace 4.ročníku celost.přehlídky Duhové divadlo</t>
  </si>
  <si>
    <t>Odklon od masmediální kultury a návrat k tvůrčímu vyplnění volného času II.</t>
  </si>
  <si>
    <t>Vojenská hudba nejen pro seniory - ADVENTNÍ KONCERT 2009</t>
  </si>
  <si>
    <t>Činnost v oblasti česko-německé spolupráce v roce 2009</t>
  </si>
  <si>
    <t>ZIPáci v roce 2009</t>
  </si>
  <si>
    <t>Příspěvek na činnost 2009</t>
  </si>
  <si>
    <t>Oživlá hlína</t>
  </si>
  <si>
    <t>Dílna kresby a malby v přírodě jako příprava výstavy v malé školní galerii</t>
  </si>
  <si>
    <t>5911/1/01</t>
  </si>
  <si>
    <t>Zkvalitnění přístupu pro návštěvníky Divadla Pod čarou</t>
  </si>
  <si>
    <t>5911/1/02</t>
  </si>
  <si>
    <t>Město ZIPákům</t>
  </si>
  <si>
    <t>5911/1/03</t>
  </si>
  <si>
    <t>o.s. 2/4</t>
  </si>
  <si>
    <t>Třetí nota</t>
  </si>
  <si>
    <t>Opatření 2 - Podpora živé kultury 1. výzva k 31.3.2009 číslo výzvy 5912/1</t>
  </si>
  <si>
    <t>5913/1/01</t>
  </si>
  <si>
    <t>CG1 Invest s.r.o.</t>
  </si>
  <si>
    <t>společnost s ručením omezeným</t>
  </si>
  <si>
    <t>Hudební a divadelní léto Na Ptáčkovně 2009</t>
  </si>
  <si>
    <t>5913/1/02</t>
  </si>
  <si>
    <t>o.s.  2/4</t>
  </si>
  <si>
    <t>5913/1/03</t>
  </si>
  <si>
    <t xml:space="preserve">Pod čarou </t>
  </si>
  <si>
    <t>Hvězdy světového blues v Písku</t>
  </si>
  <si>
    <t>5913/1/04</t>
  </si>
  <si>
    <t xml:space="preserve">Pod čarou  </t>
  </si>
  <si>
    <t>Národní liga rockových profesionálů 2009</t>
  </si>
  <si>
    <t>5913/1/05</t>
  </si>
  <si>
    <t>Intersalon AJV 2009</t>
  </si>
  <si>
    <t>5913/1/06</t>
  </si>
  <si>
    <t>ZIPáci městu</t>
  </si>
  <si>
    <t>5913/1/07</t>
  </si>
  <si>
    <t>Písecké dupání 2009</t>
  </si>
  <si>
    <t>5913/1/08</t>
  </si>
  <si>
    <t>Věra Vondášková - VE MODEL</t>
  </si>
  <si>
    <t>TOP FASHION PÍSEK</t>
  </si>
  <si>
    <t>Opatření 3 - Město Písek - Centrum kultury 1. výzva k 31.3.2009 číslo výzvy 5913/1</t>
  </si>
  <si>
    <t>5914/1/01</t>
  </si>
  <si>
    <t>Centrum kultury Písek, o.p.s.</t>
  </si>
  <si>
    <t>Písecké kulturní léto</t>
  </si>
  <si>
    <t>číslo výzvy 5914/1</t>
  </si>
  <si>
    <t xml:space="preserve">Opatření  4 - Image  města - projekt "Písecké kulturní léto" 1. výzva k 31.3.2009 </t>
  </si>
  <si>
    <t>BYLY PODÁNY 3</t>
  </si>
  <si>
    <t xml:space="preserve"> ŽÁDOSTI</t>
  </si>
  <si>
    <t>navržený příspěvek</t>
  </si>
  <si>
    <t>BYLO PODÁNO 34</t>
  </si>
  <si>
    <t>V opatření 2 byla vyčerpaná  celá alokovaná částka.</t>
  </si>
  <si>
    <t>Spol.pro dobré souž. česky a něm. hovoř.zemí a občanů</t>
  </si>
  <si>
    <t>BYLO PODÁNO 8</t>
  </si>
  <si>
    <t>V opatření 1 nebyla vyčerpaná částka  696.376,- Kč</t>
  </si>
  <si>
    <t>V opatření 3 nebyla vyčerpaná částka  132.724,- Kč</t>
  </si>
  <si>
    <t>V opatření 4 byla vyčerpaná  celá alokovaná částka.</t>
  </si>
  <si>
    <t>Z TOHO BYLA VYŘAZENA</t>
  </si>
  <si>
    <t>Opatření 1 - Infrastruktura kultury 1. výzva k 31.3.2009  číslo výzvy 5911/1</t>
  </si>
  <si>
    <t>Z TOHO BYLY VYŘAZENY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</si>
</sst>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6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b/>
      <sz val="16"/>
      <color indexed="18"/>
      <name val="Arial CE"/>
      <family val="2"/>
    </font>
    <font>
      <sz val="16"/>
      <color indexed="18"/>
      <name val="Arial CE"/>
      <family val="2"/>
    </font>
    <font>
      <sz val="18"/>
      <name val="Arial CE"/>
      <family val="2"/>
    </font>
    <font>
      <sz val="16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9" fillId="0" borderId="1" xfId="18" applyFont="1" applyBorder="1" applyAlignment="1">
      <alignment horizontal="center" vertical="center" wrapText="1"/>
    </xf>
    <xf numFmtId="44" fontId="9" fillId="0" borderId="1" xfId="18" applyFont="1" applyBorder="1" applyAlignment="1">
      <alignment horizontal="center" vertical="center" textRotation="90" wrapText="1"/>
    </xf>
    <xf numFmtId="44" fontId="9" fillId="2" borderId="1" xfId="18" applyFont="1" applyFill="1" applyBorder="1" applyAlignment="1">
      <alignment horizontal="center" vertical="center" textRotation="90" wrapText="1"/>
    </xf>
    <xf numFmtId="44" fontId="9" fillId="2" borderId="2" xfId="18" applyFont="1" applyFill="1" applyBorder="1" applyAlignment="1">
      <alignment horizontal="center" vertical="center" textRotation="90" wrapText="1"/>
    </xf>
    <xf numFmtId="166" fontId="9" fillId="2" borderId="3" xfId="20" applyNumberFormat="1" applyFont="1" applyFill="1" applyBorder="1" applyAlignment="1">
      <alignment horizontal="center" vertical="center" wrapText="1"/>
    </xf>
    <xf numFmtId="44" fontId="6" fillId="2" borderId="1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65" fontId="13" fillId="0" borderId="0" xfId="18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89" fontId="9" fillId="2" borderId="4" xfId="15" applyNumberFormat="1" applyFont="1" applyFill="1" applyBorder="1" applyAlignment="1">
      <alignment horizontal="center" vertical="center" wrapText="1"/>
    </xf>
    <xf numFmtId="179" fontId="9" fillId="2" borderId="4" xfId="15" applyNumberFormat="1" applyFont="1" applyFill="1" applyBorder="1" applyAlignment="1">
      <alignment horizontal="center" vertical="center" wrapText="1"/>
    </xf>
    <xf numFmtId="179" fontId="9" fillId="2" borderId="5" xfId="15" applyNumberFormat="1" applyFont="1" applyFill="1" applyBorder="1" applyAlignment="1">
      <alignment horizontal="center" vertical="center" wrapText="1"/>
    </xf>
    <xf numFmtId="189" fontId="9" fillId="2" borderId="5" xfId="15" applyNumberFormat="1" applyFont="1" applyFill="1" applyBorder="1" applyAlignment="1">
      <alignment horizontal="center" vertical="center" wrapText="1"/>
    </xf>
    <xf numFmtId="166" fontId="9" fillId="2" borderId="6" xfId="2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165" fontId="1" fillId="0" borderId="5" xfId="18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5" fontId="1" fillId="0" borderId="0" xfId="18" applyNumberFormat="1" applyFont="1" applyFill="1" applyBorder="1" applyAlignment="1">
      <alignment horizontal="left" vertical="center" wrapText="1"/>
    </xf>
    <xf numFmtId="165" fontId="1" fillId="3" borderId="0" xfId="18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6" fontId="9" fillId="2" borderId="5" xfId="2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165" fontId="1" fillId="0" borderId="0" xfId="18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79" fontId="9" fillId="0" borderId="0" xfId="15" applyNumberFormat="1" applyFont="1" applyFill="1" applyBorder="1" applyAlignment="1">
      <alignment horizontal="center" vertical="center" wrapText="1"/>
    </xf>
    <xf numFmtId="189" fontId="9" fillId="0" borderId="0" xfId="15" applyNumberFormat="1" applyFont="1" applyFill="1" applyBorder="1" applyAlignment="1">
      <alignment horizontal="center" vertical="center" wrapText="1"/>
    </xf>
    <xf numFmtId="165" fontId="9" fillId="0" borderId="0" xfId="1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89" fontId="9" fillId="0" borderId="0" xfId="0" applyNumberFormat="1" applyFont="1" applyFill="1" applyBorder="1" applyAlignment="1">
      <alignment wrapText="1"/>
    </xf>
    <xf numFmtId="165" fontId="9" fillId="0" borderId="0" xfId="18" applyNumberFormat="1" applyFont="1" applyFill="1" applyBorder="1" applyAlignment="1">
      <alignment wrapText="1"/>
    </xf>
    <xf numFmtId="165" fontId="1" fillId="0" borderId="4" xfId="18" applyNumberFormat="1" applyFont="1" applyBorder="1" applyAlignment="1">
      <alignment horizontal="left" vertical="center" wrapText="1"/>
    </xf>
    <xf numFmtId="179" fontId="9" fillId="2" borderId="7" xfId="15" applyNumberFormat="1" applyFont="1" applyFill="1" applyBorder="1" applyAlignment="1">
      <alignment horizontal="center" vertical="center" wrapText="1"/>
    </xf>
    <xf numFmtId="165" fontId="1" fillId="0" borderId="7" xfId="18" applyNumberFormat="1" applyFont="1" applyBorder="1" applyAlignment="1">
      <alignment horizontal="left" vertical="center" wrapText="1"/>
    </xf>
    <xf numFmtId="166" fontId="9" fillId="2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6" fillId="0" borderId="0" xfId="18" applyNumberFormat="1" applyFont="1" applyFill="1" applyBorder="1" applyAlignment="1">
      <alignment horizontal="center" vertical="center" wrapText="1"/>
    </xf>
    <xf numFmtId="166" fontId="6" fillId="0" borderId="0" xfId="20" applyNumberFormat="1" applyFont="1" applyFill="1" applyBorder="1" applyAlignment="1">
      <alignment horizontal="center" vertical="center" wrapText="1"/>
    </xf>
    <xf numFmtId="44" fontId="0" fillId="0" borderId="0" xfId="18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8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6" fontId="9" fillId="2" borderId="7" xfId="20" applyNumberFormat="1" applyFont="1" applyFill="1" applyBorder="1" applyAlignment="1">
      <alignment horizontal="center" wrapText="1"/>
    </xf>
    <xf numFmtId="166" fontId="9" fillId="0" borderId="0" xfId="2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79" fontId="9" fillId="2" borderId="9" xfId="15" applyNumberFormat="1" applyFont="1" applyFill="1" applyBorder="1" applyAlignment="1">
      <alignment horizontal="center" vertical="center" wrapText="1"/>
    </xf>
    <xf numFmtId="189" fontId="9" fillId="2" borderId="9" xfId="15" applyNumberFormat="1" applyFont="1" applyFill="1" applyBorder="1" applyAlignment="1">
      <alignment horizontal="center" vertical="center" wrapText="1"/>
    </xf>
    <xf numFmtId="165" fontId="9" fillId="2" borderId="9" xfId="18" applyNumberFormat="1" applyFont="1" applyFill="1" applyBorder="1" applyAlignment="1">
      <alignment horizontal="center" vertical="center" wrapText="1"/>
    </xf>
    <xf numFmtId="44" fontId="9" fillId="4" borderId="10" xfId="18" applyFont="1" applyFill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>
      <alignment horizontal="left" vertical="center" wrapText="1"/>
    </xf>
    <xf numFmtId="165" fontId="21" fillId="0" borderId="5" xfId="18" applyNumberFormat="1" applyFont="1" applyFill="1" applyBorder="1" applyAlignment="1">
      <alignment horizontal="left" vertical="center" wrapText="1"/>
    </xf>
    <xf numFmtId="165" fontId="20" fillId="3" borderId="5" xfId="18" applyNumberFormat="1" applyFont="1" applyFill="1" applyBorder="1" applyAlignment="1">
      <alignment horizontal="left" vertical="center" wrapText="1"/>
    </xf>
    <xf numFmtId="165" fontId="20" fillId="0" borderId="5" xfId="18" applyNumberFormat="1" applyFont="1" applyFill="1" applyBorder="1" applyAlignment="1">
      <alignment horizontal="left" vertical="center" wrapText="1"/>
    </xf>
    <xf numFmtId="165" fontId="20" fillId="3" borderId="5" xfId="18" applyNumberFormat="1" applyFont="1" applyFill="1" applyBorder="1" applyAlignment="1">
      <alignment horizontal="left" vertical="center" wrapText="1"/>
    </xf>
    <xf numFmtId="165" fontId="20" fillId="0" borderId="5" xfId="18" applyNumberFormat="1" applyFont="1" applyBorder="1" applyAlignment="1">
      <alignment horizontal="left" vertical="center" wrapText="1"/>
    </xf>
    <xf numFmtId="165" fontId="21" fillId="0" borderId="5" xfId="18" applyNumberFormat="1" applyFont="1" applyBorder="1" applyAlignment="1">
      <alignment horizontal="left" vertical="center" wrapText="1"/>
    </xf>
    <xf numFmtId="165" fontId="21" fillId="0" borderId="4" xfId="18" applyNumberFormat="1" applyFont="1" applyBorder="1" applyAlignment="1">
      <alignment horizontal="left" vertical="center" wrapText="1"/>
    </xf>
    <xf numFmtId="165" fontId="20" fillId="0" borderId="4" xfId="18" applyNumberFormat="1" applyFont="1" applyBorder="1" applyAlignment="1">
      <alignment horizontal="left" vertical="center" wrapText="1"/>
    </xf>
    <xf numFmtId="165" fontId="20" fillId="0" borderId="5" xfId="18" applyNumberFormat="1" applyFont="1" applyFill="1" applyBorder="1" applyAlignment="1">
      <alignment horizontal="left" vertical="center" wrapText="1"/>
    </xf>
    <xf numFmtId="165" fontId="21" fillId="0" borderId="4" xfId="18" applyNumberFormat="1" applyFont="1" applyFill="1" applyBorder="1" applyAlignment="1">
      <alignment horizontal="left" vertical="center" wrapText="1"/>
    </xf>
    <xf numFmtId="165" fontId="20" fillId="0" borderId="4" xfId="18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65" fontId="20" fillId="0" borderId="4" xfId="18" applyNumberFormat="1" applyFont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right" wrapText="1"/>
    </xf>
    <xf numFmtId="0" fontId="9" fillId="5" borderId="12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right" wrapText="1"/>
    </xf>
    <xf numFmtId="0" fontId="9" fillId="5" borderId="12" xfId="0" applyFont="1" applyFill="1" applyBorder="1" applyAlignment="1">
      <alignment horizontal="center" wrapText="1"/>
    </xf>
    <xf numFmtId="189" fontId="9" fillId="5" borderId="12" xfId="0" applyNumberFormat="1" applyFont="1" applyFill="1" applyBorder="1" applyAlignment="1">
      <alignment wrapText="1"/>
    </xf>
    <xf numFmtId="165" fontId="9" fillId="5" borderId="12" xfId="18" applyNumberFormat="1" applyFont="1" applyFill="1" applyBorder="1" applyAlignment="1">
      <alignment wrapText="1"/>
    </xf>
    <xf numFmtId="166" fontId="9" fillId="5" borderId="13" xfId="20" applyNumberFormat="1" applyFont="1" applyFill="1" applyBorder="1" applyAlignment="1">
      <alignment horizontal="center" wrapText="1"/>
    </xf>
    <xf numFmtId="49" fontId="9" fillId="5" borderId="14" xfId="0" applyNumberFormat="1" applyFont="1" applyFill="1" applyBorder="1" applyAlignment="1">
      <alignment horizontal="left" wrapText="1"/>
    </xf>
    <xf numFmtId="49" fontId="2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5" xfId="0" applyNumberFormat="1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/>
    </xf>
    <xf numFmtId="49" fontId="6" fillId="4" borderId="17" xfId="0" applyNumberFormat="1" applyFont="1" applyFill="1" applyBorder="1" applyAlignment="1">
      <alignment horizontal="left" vertical="center" wrapText="1"/>
    </xf>
    <xf numFmtId="166" fontId="9" fillId="2" borderId="18" xfId="20" applyNumberFormat="1" applyFont="1" applyFill="1" applyBorder="1" applyAlignment="1">
      <alignment horizontal="center" vertical="center" wrapText="1"/>
    </xf>
    <xf numFmtId="179" fontId="9" fillId="2" borderId="19" xfId="15" applyNumberFormat="1" applyFont="1" applyFill="1" applyBorder="1" applyAlignment="1">
      <alignment horizontal="center" vertical="center" wrapText="1"/>
    </xf>
    <xf numFmtId="189" fontId="9" fillId="2" borderId="19" xfId="15" applyNumberFormat="1" applyFont="1" applyFill="1" applyBorder="1" applyAlignment="1">
      <alignment horizontal="center" vertical="center" wrapText="1"/>
    </xf>
    <xf numFmtId="165" fontId="20" fillId="2" borderId="5" xfId="18" applyNumberFormat="1" applyFont="1" applyFill="1" applyBorder="1" applyAlignment="1">
      <alignment horizontal="left" vertical="center" wrapText="1"/>
    </xf>
    <xf numFmtId="165" fontId="22" fillId="2" borderId="19" xfId="18" applyNumberFormat="1" applyFont="1" applyFill="1" applyBorder="1" applyAlignment="1">
      <alignment horizontal="center" vertical="center" wrapText="1"/>
    </xf>
    <xf numFmtId="49" fontId="6" fillId="6" borderId="15" xfId="0" applyNumberFormat="1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49" fontId="21" fillId="0" borderId="4" xfId="0" applyNumberFormat="1" applyFont="1" applyBorder="1" applyAlignment="1" applyProtection="1">
      <alignment horizontal="left" vertical="center" wrapText="1"/>
      <protection locked="0"/>
    </xf>
    <xf numFmtId="49" fontId="23" fillId="0" borderId="5" xfId="0" applyNumberFormat="1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left" vertical="center"/>
    </xf>
    <xf numFmtId="49" fontId="2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9" xfId="0" applyFont="1" applyFill="1" applyBorder="1" applyAlignment="1">
      <alignment horizontal="left" vertical="center" wrapText="1"/>
    </xf>
    <xf numFmtId="165" fontId="21" fillId="2" borderId="19" xfId="18" applyNumberFormat="1" applyFont="1" applyFill="1" applyBorder="1" applyAlignment="1">
      <alignment horizontal="left" vertical="center" wrapText="1"/>
    </xf>
    <xf numFmtId="165" fontId="20" fillId="2" borderId="19" xfId="18" applyNumberFormat="1" applyFont="1" applyFill="1" applyBorder="1" applyAlignment="1">
      <alignment horizontal="left" vertical="center" wrapText="1"/>
    </xf>
    <xf numFmtId="165" fontId="1" fillId="2" borderId="19" xfId="18" applyNumberFormat="1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5" xfId="0" applyFont="1" applyFill="1" applyBorder="1" applyAlignment="1">
      <alignment horizontal="left" vertical="center" wrapText="1"/>
    </xf>
    <xf numFmtId="165" fontId="21" fillId="2" borderId="5" xfId="18" applyNumberFormat="1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/>
    </xf>
    <xf numFmtId="165" fontId="20" fillId="2" borderId="5" xfId="18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9" fillId="2" borderId="5" xfId="20" applyNumberFormat="1" applyFont="1" applyFill="1" applyBorder="1" applyAlignment="1">
      <alignment horizontal="center" vertical="center" wrapText="1"/>
    </xf>
    <xf numFmtId="166" fontId="9" fillId="2" borderId="7" xfId="2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9" fillId="5" borderId="20" xfId="18" applyNumberFormat="1" applyFont="1" applyFill="1" applyBorder="1" applyAlignment="1">
      <alignment wrapText="1"/>
    </xf>
    <xf numFmtId="189" fontId="9" fillId="5" borderId="12" xfId="0" applyNumberFormat="1" applyFont="1" applyFill="1" applyBorder="1" applyAlignment="1">
      <alignment/>
    </xf>
    <xf numFmtId="166" fontId="9" fillId="5" borderId="21" xfId="20" applyNumberFormat="1" applyFont="1" applyFill="1" applyBorder="1" applyAlignment="1">
      <alignment horizontal="center" wrapText="1"/>
    </xf>
    <xf numFmtId="166" fontId="9" fillId="2" borderId="22" xfId="20" applyNumberFormat="1" applyFont="1" applyFill="1" applyBorder="1" applyAlignment="1">
      <alignment horizontal="center" wrapText="1"/>
    </xf>
    <xf numFmtId="49" fontId="6" fillId="6" borderId="23" xfId="0" applyNumberFormat="1" applyFont="1" applyFill="1" applyBorder="1" applyAlignment="1">
      <alignment horizontal="left" vertical="center" wrapText="1"/>
    </xf>
    <xf numFmtId="49" fontId="9" fillId="5" borderId="14" xfId="0" applyNumberFormat="1" applyFont="1" applyFill="1" applyBorder="1" applyAlignment="1">
      <alignment horizontal="left" wrapText="1"/>
    </xf>
    <xf numFmtId="49" fontId="6" fillId="7" borderId="24" xfId="0" applyNumberFormat="1" applyFont="1" applyFill="1" applyBorder="1" applyAlignment="1">
      <alignment horizontal="left" vertical="center" wrapText="1"/>
    </xf>
    <xf numFmtId="179" fontId="9" fillId="5" borderId="12" xfId="15" applyNumberFormat="1" applyFont="1" applyFill="1" applyBorder="1" applyAlignment="1">
      <alignment horizontal="center" wrapText="1"/>
    </xf>
    <xf numFmtId="165" fontId="25" fillId="5" borderId="20" xfId="18" applyNumberFormat="1" applyFont="1" applyFill="1" applyBorder="1" applyAlignment="1">
      <alignment horizontal="left" wrapText="1"/>
    </xf>
    <xf numFmtId="165" fontId="9" fillId="5" borderId="20" xfId="18" applyNumberFormat="1" applyFont="1" applyFill="1" applyBorder="1" applyAlignment="1">
      <alignment horizontal="left" wrapText="1"/>
    </xf>
    <xf numFmtId="44" fontId="9" fillId="7" borderId="10" xfId="18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left" vertical="center" wrapText="1"/>
    </xf>
    <xf numFmtId="44" fontId="9" fillId="6" borderId="10" xfId="18" applyFont="1" applyFill="1" applyBorder="1" applyAlignment="1">
      <alignment horizontal="center" vertical="center" textRotation="90" wrapText="1"/>
    </xf>
    <xf numFmtId="44" fontId="9" fillId="8" borderId="10" xfId="18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left" vertical="center" wrapText="1"/>
    </xf>
    <xf numFmtId="49" fontId="9" fillId="5" borderId="25" xfId="0" applyNumberFormat="1" applyFont="1" applyFill="1" applyBorder="1" applyAlignment="1">
      <alignment horizontal="left" wrapText="1"/>
    </xf>
    <xf numFmtId="165" fontId="1" fillId="5" borderId="12" xfId="18" applyNumberFormat="1" applyFont="1" applyFill="1" applyBorder="1" applyAlignment="1">
      <alignment horizontal="left" wrapText="1"/>
    </xf>
    <xf numFmtId="165" fontId="25" fillId="5" borderId="20" xfId="18" applyNumberFormat="1" applyFont="1" applyFill="1" applyBorder="1" applyAlignment="1">
      <alignment wrapText="1"/>
    </xf>
    <xf numFmtId="165" fontId="25" fillId="5" borderId="12" xfId="18" applyNumberFormat="1" applyFont="1" applyFill="1" applyBorder="1" applyAlignment="1">
      <alignment wrapText="1"/>
    </xf>
    <xf numFmtId="0" fontId="22" fillId="2" borderId="26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165" fontId="21" fillId="2" borderId="4" xfId="18" applyNumberFormat="1" applyFont="1" applyFill="1" applyBorder="1" applyAlignment="1">
      <alignment horizontal="left" vertical="center" wrapText="1"/>
    </xf>
    <xf numFmtId="165" fontId="20" fillId="2" borderId="4" xfId="18" applyNumberFormat="1" applyFont="1" applyFill="1" applyBorder="1" applyAlignment="1">
      <alignment horizontal="left" vertical="center" wrapText="1"/>
    </xf>
    <xf numFmtId="165" fontId="21" fillId="2" borderId="22" xfId="18" applyNumberFormat="1" applyFont="1" applyFill="1" applyBorder="1" applyAlignment="1">
      <alignment horizontal="left" vertical="center" wrapText="1"/>
    </xf>
    <xf numFmtId="165" fontId="20" fillId="2" borderId="22" xfId="18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left" wrapText="1"/>
    </xf>
    <xf numFmtId="0" fontId="24" fillId="0" borderId="16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65" fontId="17" fillId="2" borderId="0" xfId="18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15" fillId="6" borderId="0" xfId="0" applyFont="1" applyFill="1" applyBorder="1" applyAlignment="1">
      <alignment horizontal="left" wrapText="1"/>
    </xf>
    <xf numFmtId="165" fontId="17" fillId="2" borderId="0" xfId="18" applyNumberFormat="1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left" wrapText="1"/>
    </xf>
    <xf numFmtId="0" fontId="16" fillId="8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19"/>
  <sheetViews>
    <sheetView zoomScale="51" zoomScaleNormal="51" zoomScaleSheetLayoutView="51" workbookViewId="0" topLeftCell="A1">
      <selection activeCell="G12" sqref="G1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27"/>
      <c r="L1" s="27"/>
      <c r="M1" s="27"/>
      <c r="N1" s="27"/>
      <c r="O1" s="27"/>
    </row>
    <row r="2" spans="1:15" s="175" customFormat="1" ht="52.5">
      <c r="A2" s="187" t="s">
        <v>173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01"/>
      <c r="M2" s="176"/>
      <c r="N2" s="176"/>
      <c r="O2" s="176"/>
    </row>
    <row r="3" spans="1:15" s="28" customFormat="1" ht="33.75" customHeight="1">
      <c r="A3" s="186"/>
      <c r="B3" s="18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82" t="s">
        <v>2</v>
      </c>
      <c r="B4" s="182"/>
      <c r="C4" s="182"/>
      <c r="D4" s="30" t="s">
        <v>0</v>
      </c>
      <c r="E4" s="183">
        <v>1000000</v>
      </c>
      <c r="F4" s="183"/>
      <c r="G4" s="183"/>
      <c r="H4" s="184"/>
      <c r="I4" s="184"/>
      <c r="J4" s="15"/>
      <c r="K4" s="13"/>
      <c r="L4" s="10"/>
      <c r="M4" s="10"/>
      <c r="N4" s="23"/>
      <c r="O4" s="10"/>
    </row>
    <row r="5" spans="1:16" s="7" customFormat="1" ht="23.25" customHeight="1">
      <c r="A5" s="180"/>
      <c r="B5" s="180"/>
      <c r="C5" s="180"/>
      <c r="D5" s="10" t="s">
        <v>18</v>
      </c>
      <c r="E5" s="181">
        <v>50000</v>
      </c>
      <c r="F5" s="185"/>
      <c r="G5" s="185"/>
      <c r="H5" s="29" t="s">
        <v>1</v>
      </c>
      <c r="I5" s="181">
        <v>300000</v>
      </c>
      <c r="J5" s="181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83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15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164</v>
      </c>
      <c r="N7" s="23"/>
    </row>
    <row r="8" spans="1:14" s="14" customFormat="1" ht="59.25" customHeight="1" thickTop="1">
      <c r="A8" s="116" t="s">
        <v>127</v>
      </c>
      <c r="B8" s="130" t="s">
        <v>19</v>
      </c>
      <c r="C8" s="131" t="s">
        <v>20</v>
      </c>
      <c r="D8" s="132" t="s">
        <v>128</v>
      </c>
      <c r="E8" s="118">
        <v>0</v>
      </c>
      <c r="F8" s="118" t="s">
        <v>32</v>
      </c>
      <c r="G8" s="119">
        <v>51</v>
      </c>
      <c r="H8" s="133">
        <v>155000</v>
      </c>
      <c r="I8" s="134">
        <v>116250</v>
      </c>
      <c r="J8" s="135">
        <v>155000</v>
      </c>
      <c r="K8" s="121">
        <v>0</v>
      </c>
      <c r="L8" s="117">
        <f>K8/J8</f>
        <v>0</v>
      </c>
      <c r="M8" s="26"/>
      <c r="N8" s="23"/>
    </row>
    <row r="9" spans="1:14" s="14" customFormat="1" ht="56.25" customHeight="1">
      <c r="A9" s="111" t="s">
        <v>129</v>
      </c>
      <c r="B9" s="112" t="s">
        <v>31</v>
      </c>
      <c r="C9" s="85" t="s">
        <v>20</v>
      </c>
      <c r="D9" s="114" t="s">
        <v>130</v>
      </c>
      <c r="E9" s="34" t="s">
        <v>1</v>
      </c>
      <c r="F9" s="34">
        <v>0</v>
      </c>
      <c r="G9" s="33">
        <v>80.3</v>
      </c>
      <c r="H9" s="87">
        <v>290700</v>
      </c>
      <c r="I9" s="88">
        <v>210000</v>
      </c>
      <c r="J9" s="60">
        <v>290700</v>
      </c>
      <c r="K9" s="120">
        <v>210000</v>
      </c>
      <c r="L9" s="20">
        <f>K9/J9</f>
        <v>0.7223942208462333</v>
      </c>
      <c r="M9" s="26"/>
      <c r="N9" s="23"/>
    </row>
    <row r="10" spans="1:14" s="14" customFormat="1" ht="56.25" customHeight="1" thickBot="1">
      <c r="A10" s="111" t="s">
        <v>131</v>
      </c>
      <c r="B10" s="112" t="s">
        <v>132</v>
      </c>
      <c r="C10" s="85" t="s">
        <v>20</v>
      </c>
      <c r="D10" s="114" t="s">
        <v>133</v>
      </c>
      <c r="E10" s="34" t="s">
        <v>1</v>
      </c>
      <c r="F10" s="34">
        <v>0</v>
      </c>
      <c r="G10" s="33">
        <v>67.3</v>
      </c>
      <c r="H10" s="87">
        <v>124832</v>
      </c>
      <c r="I10" s="88">
        <v>93624</v>
      </c>
      <c r="J10" s="39">
        <v>124832</v>
      </c>
      <c r="K10" s="120">
        <v>93624</v>
      </c>
      <c r="L10" s="20">
        <f>K10/J10</f>
        <v>0.75</v>
      </c>
      <c r="M10" s="26"/>
      <c r="N10" s="23"/>
    </row>
    <row r="11" spans="1:14" s="14" customFormat="1" ht="56.25" customHeight="1" thickBot="1">
      <c r="A11" s="109" t="s">
        <v>40</v>
      </c>
      <c r="B11" s="102" t="s">
        <v>162</v>
      </c>
      <c r="C11" s="103" t="s">
        <v>163</v>
      </c>
      <c r="D11" s="104" t="s">
        <v>172</v>
      </c>
      <c r="E11" s="105">
        <v>0</v>
      </c>
      <c r="F11" s="105">
        <v>1</v>
      </c>
      <c r="G11" s="106">
        <f>SUM(G8:G10)</f>
        <v>198.60000000000002</v>
      </c>
      <c r="H11" s="168">
        <f>SUM(H8:H10)</f>
        <v>570532</v>
      </c>
      <c r="I11" s="107">
        <f>SUM(I8:I10)</f>
        <v>419874</v>
      </c>
      <c r="J11" s="168">
        <f>SUM(J8:J10)</f>
        <v>570532</v>
      </c>
      <c r="K11" s="107">
        <f>SUM(K8:K10)</f>
        <v>303624</v>
      </c>
      <c r="L11" s="108">
        <f>K11/J11</f>
        <v>0.5321769856905485</v>
      </c>
      <c r="M11" s="26"/>
      <c r="N11" s="23"/>
    </row>
    <row r="12" spans="1:19" s="14" customFormat="1" ht="56.25" customHeight="1">
      <c r="A12" s="177" t="s">
        <v>169</v>
      </c>
      <c r="B12" s="178"/>
      <c r="C12" s="178"/>
      <c r="D12" s="115"/>
      <c r="E12" s="115"/>
      <c r="F12" s="115"/>
      <c r="G12" s="54"/>
      <c r="H12" s="49"/>
      <c r="I12" s="49"/>
      <c r="J12" s="49"/>
      <c r="K12" s="55"/>
      <c r="L12" s="75"/>
      <c r="M12" s="76"/>
      <c r="N12" s="77"/>
      <c r="O12" s="78"/>
      <c r="P12" s="78"/>
      <c r="Q12" s="78"/>
      <c r="R12" s="78"/>
      <c r="S12" s="78"/>
    </row>
    <row r="13" spans="1:19" s="14" customFormat="1" ht="56.25" customHeight="1">
      <c r="A13" s="50"/>
      <c r="B13" s="48"/>
      <c r="C13" s="51"/>
      <c r="D13" s="52"/>
      <c r="E13" s="53"/>
      <c r="F13" s="53"/>
      <c r="G13" s="54"/>
      <c r="H13" s="49"/>
      <c r="I13" s="49"/>
      <c r="J13" s="49"/>
      <c r="K13" s="55"/>
      <c r="L13" s="75"/>
      <c r="M13" s="76"/>
      <c r="N13" s="77"/>
      <c r="O13" s="78"/>
      <c r="P13" s="78"/>
      <c r="Q13" s="78"/>
      <c r="R13" s="78"/>
      <c r="S13" s="78"/>
    </row>
    <row r="14" spans="1:19" s="14" customFormat="1" ht="56.25" customHeight="1">
      <c r="A14" s="50"/>
      <c r="B14" s="48"/>
      <c r="C14" s="51"/>
      <c r="D14" s="52"/>
      <c r="E14" s="53"/>
      <c r="F14" s="53"/>
      <c r="G14" s="54"/>
      <c r="H14" s="49"/>
      <c r="I14" s="49"/>
      <c r="J14" s="49"/>
      <c r="K14" s="55"/>
      <c r="L14" s="75"/>
      <c r="M14" s="76"/>
      <c r="N14" s="77"/>
      <c r="O14" s="78"/>
      <c r="P14" s="78"/>
      <c r="Q14" s="78"/>
      <c r="R14" s="78"/>
      <c r="S14" s="78"/>
    </row>
    <row r="15" spans="1:19" s="14" customFormat="1" ht="56.25" customHeight="1">
      <c r="A15" s="50"/>
      <c r="B15" s="48"/>
      <c r="C15" s="51"/>
      <c r="D15" s="52"/>
      <c r="E15" s="53"/>
      <c r="F15" s="53"/>
      <c r="G15" s="54"/>
      <c r="H15" s="49"/>
      <c r="I15" s="49"/>
      <c r="J15" s="49"/>
      <c r="K15" s="55"/>
      <c r="L15" s="75"/>
      <c r="M15" s="76"/>
      <c r="N15" s="77"/>
      <c r="O15" s="78"/>
      <c r="P15" s="78"/>
      <c r="Q15" s="78"/>
      <c r="R15" s="78"/>
      <c r="S15" s="78"/>
    </row>
    <row r="16" spans="1:19" ht="42.75" customHeight="1">
      <c r="A16" s="50"/>
      <c r="B16" s="56"/>
      <c r="C16" s="52"/>
      <c r="D16" s="56"/>
      <c r="E16" s="57"/>
      <c r="F16" s="57"/>
      <c r="G16" s="58"/>
      <c r="H16" s="59"/>
      <c r="I16" s="59"/>
      <c r="J16" s="59"/>
      <c r="K16" s="59"/>
      <c r="L16" s="75"/>
      <c r="M16" s="76"/>
      <c r="N16" s="79"/>
      <c r="O16" s="69"/>
      <c r="P16" s="69"/>
      <c r="Q16" s="69"/>
      <c r="R16" s="69"/>
      <c r="S16" s="69"/>
    </row>
    <row r="17" spans="11:19" ht="27.75">
      <c r="K17" s="69"/>
      <c r="L17" s="69"/>
      <c r="M17" s="69"/>
      <c r="N17" s="79"/>
      <c r="O17" s="69"/>
      <c r="P17" s="69"/>
      <c r="Q17" s="69"/>
      <c r="R17" s="69"/>
      <c r="S17" s="69"/>
    </row>
    <row r="18" spans="11:19" ht="27.75">
      <c r="K18" s="69"/>
      <c r="L18" s="69"/>
      <c r="M18" s="69"/>
      <c r="N18" s="79"/>
      <c r="O18" s="69"/>
      <c r="P18" s="69"/>
      <c r="Q18" s="69"/>
      <c r="R18" s="69"/>
      <c r="S18" s="69"/>
    </row>
    <row r="19" spans="11:19" ht="27.75">
      <c r="K19" s="69"/>
      <c r="L19" s="69"/>
      <c r="M19" s="69"/>
      <c r="N19" s="79"/>
      <c r="O19" s="69"/>
      <c r="P19" s="69"/>
      <c r="Q19" s="69"/>
      <c r="R19" s="69"/>
      <c r="S19" s="69"/>
    </row>
  </sheetData>
  <sheetProtection/>
  <autoFilter ref="A7:L16"/>
  <mergeCells count="9">
    <mergeCell ref="A12:C12"/>
    <mergeCell ref="A1:J1"/>
    <mergeCell ref="A5:C5"/>
    <mergeCell ref="I5:J5"/>
    <mergeCell ref="A4:C4"/>
    <mergeCell ref="E4:I4"/>
    <mergeCell ref="E5:G5"/>
    <mergeCell ref="A3:B3"/>
    <mergeCell ref="A2:K2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1 - Infrastruktura kultury - investice&amp;R&amp;"Arial CE,Tučné"&amp;14TABULKA č. 1</oddHeader>
    <oddFooter>&amp;LZpracovala: Jana Bauerová
administrátor grant.programu
&amp;D&amp;CStránka  7 ze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60"/>
  <sheetViews>
    <sheetView view="pageBreakPreview" zoomScale="51" zoomScaleNormal="71" zoomScaleSheetLayoutView="51" workbookViewId="0" topLeftCell="A1">
      <selection activeCell="H50" sqref="H50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6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0.00390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27"/>
      <c r="L1" s="27"/>
      <c r="M1" s="27"/>
      <c r="N1" s="27"/>
      <c r="O1" s="27"/>
    </row>
    <row r="2" spans="1:15" s="28" customFormat="1" ht="52.5">
      <c r="A2" s="189" t="s">
        <v>134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7" customFormat="1" ht="51" customHeight="1">
      <c r="A3" s="182" t="s">
        <v>2</v>
      </c>
      <c r="B3" s="182"/>
      <c r="C3" s="182"/>
      <c r="D3" s="30" t="s">
        <v>0</v>
      </c>
      <c r="E3" s="190">
        <v>1500000</v>
      </c>
      <c r="F3" s="190"/>
      <c r="G3" s="190"/>
      <c r="H3" s="181"/>
      <c r="I3" s="181"/>
      <c r="J3" s="15"/>
      <c r="K3" s="13"/>
      <c r="L3" s="10"/>
      <c r="M3" s="10"/>
      <c r="N3" s="23"/>
      <c r="O3" s="10"/>
    </row>
    <row r="4" spans="1:16" s="7" customFormat="1" ht="23.25" customHeight="1">
      <c r="A4" s="180"/>
      <c r="B4" s="180"/>
      <c r="C4" s="180"/>
      <c r="D4" s="10" t="s">
        <v>17</v>
      </c>
      <c r="E4" s="10"/>
      <c r="F4" s="181">
        <v>20000</v>
      </c>
      <c r="G4" s="181"/>
      <c r="H4" s="29" t="s">
        <v>1</v>
      </c>
      <c r="I4" s="181">
        <v>200000</v>
      </c>
      <c r="J4" s="181"/>
      <c r="M4" s="22"/>
      <c r="N4" s="24"/>
      <c r="O4" s="22"/>
      <c r="P4" s="22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162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15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16</v>
      </c>
      <c r="N6" s="23"/>
    </row>
    <row r="7" spans="1:14" s="14" customFormat="1" ht="45" customHeight="1" thickTop="1">
      <c r="A7" s="122" t="s">
        <v>51</v>
      </c>
      <c r="B7" s="136" t="s">
        <v>39</v>
      </c>
      <c r="C7" s="137" t="s">
        <v>20</v>
      </c>
      <c r="D7" s="138" t="s">
        <v>96</v>
      </c>
      <c r="E7" s="34" t="s">
        <v>1</v>
      </c>
      <c r="F7" s="34" t="s">
        <v>32</v>
      </c>
      <c r="G7" s="33">
        <v>57.8</v>
      </c>
      <c r="H7" s="139">
        <v>64200</v>
      </c>
      <c r="I7" s="120">
        <v>48150</v>
      </c>
      <c r="J7" s="139">
        <v>64200</v>
      </c>
      <c r="K7" s="120">
        <v>0</v>
      </c>
      <c r="L7" s="20">
        <f aca="true" t="shared" si="0" ref="L7:L35">K7/J7</f>
        <v>0</v>
      </c>
      <c r="M7" s="26"/>
      <c r="N7" s="23"/>
    </row>
    <row r="8" spans="1:14" s="14" customFormat="1" ht="45" customHeight="1">
      <c r="A8" s="122" t="s">
        <v>52</v>
      </c>
      <c r="B8" s="140" t="s">
        <v>33</v>
      </c>
      <c r="C8" s="137" t="s">
        <v>20</v>
      </c>
      <c r="D8" s="138" t="s">
        <v>41</v>
      </c>
      <c r="E8" s="34" t="s">
        <v>1</v>
      </c>
      <c r="F8" s="34" t="s">
        <v>32</v>
      </c>
      <c r="G8" s="33">
        <v>64.7</v>
      </c>
      <c r="H8" s="139">
        <v>209532</v>
      </c>
      <c r="I8" s="120">
        <v>157149</v>
      </c>
      <c r="J8" s="139">
        <v>209532</v>
      </c>
      <c r="K8" s="120">
        <v>0</v>
      </c>
      <c r="L8" s="20">
        <f t="shared" si="0"/>
        <v>0</v>
      </c>
      <c r="M8" s="26"/>
      <c r="N8" s="23"/>
    </row>
    <row r="9" spans="1:14" s="14" customFormat="1" ht="45" customHeight="1">
      <c r="A9" s="122" t="s">
        <v>53</v>
      </c>
      <c r="B9" s="136" t="s">
        <v>54</v>
      </c>
      <c r="C9" s="137" t="s">
        <v>20</v>
      </c>
      <c r="D9" s="138" t="s">
        <v>97</v>
      </c>
      <c r="E9" s="34" t="s">
        <v>1</v>
      </c>
      <c r="F9" s="34" t="s">
        <v>32</v>
      </c>
      <c r="G9" s="33">
        <v>39</v>
      </c>
      <c r="H9" s="139">
        <v>32800</v>
      </c>
      <c r="I9" s="141">
        <v>24600</v>
      </c>
      <c r="J9" s="139">
        <v>32800</v>
      </c>
      <c r="K9" s="141">
        <v>0</v>
      </c>
      <c r="L9" s="20">
        <f t="shared" si="0"/>
        <v>0</v>
      </c>
      <c r="M9" s="26"/>
      <c r="N9" s="23"/>
    </row>
    <row r="10" spans="1:14" s="14" customFormat="1" ht="45" customHeight="1">
      <c r="A10" s="122" t="s">
        <v>55</v>
      </c>
      <c r="B10" s="136" t="s">
        <v>21</v>
      </c>
      <c r="C10" s="137" t="s">
        <v>20</v>
      </c>
      <c r="D10" s="138" t="s">
        <v>98</v>
      </c>
      <c r="E10" s="34">
        <v>0</v>
      </c>
      <c r="F10" s="34" t="s">
        <v>32</v>
      </c>
      <c r="G10" s="33">
        <v>55</v>
      </c>
      <c r="H10" s="139">
        <v>30000</v>
      </c>
      <c r="I10" s="141">
        <v>22500</v>
      </c>
      <c r="J10" s="139">
        <v>30000</v>
      </c>
      <c r="K10" s="141">
        <v>0</v>
      </c>
      <c r="L10" s="20">
        <f t="shared" si="0"/>
        <v>0</v>
      </c>
      <c r="M10" s="26"/>
      <c r="N10" s="23"/>
    </row>
    <row r="11" spans="1:14" s="14" customFormat="1" ht="45" customHeight="1">
      <c r="A11" s="122" t="s">
        <v>56</v>
      </c>
      <c r="B11" s="123" t="s">
        <v>21</v>
      </c>
      <c r="C11" s="85" t="s">
        <v>20</v>
      </c>
      <c r="D11" s="114" t="s">
        <v>99</v>
      </c>
      <c r="E11" s="34" t="s">
        <v>1</v>
      </c>
      <c r="F11" s="34" t="s">
        <v>1</v>
      </c>
      <c r="G11" s="33">
        <v>77</v>
      </c>
      <c r="H11" s="87">
        <v>281800</v>
      </c>
      <c r="I11" s="90">
        <v>200000</v>
      </c>
      <c r="J11" s="87">
        <v>281800</v>
      </c>
      <c r="K11" s="90">
        <v>200000</v>
      </c>
      <c r="L11" s="20">
        <f t="shared" si="0"/>
        <v>0.7097232079489</v>
      </c>
      <c r="M11" s="26"/>
      <c r="N11" s="23"/>
    </row>
    <row r="12" spans="1:14" s="14" customFormat="1" ht="45" customHeight="1">
      <c r="A12" s="122" t="s">
        <v>57</v>
      </c>
      <c r="B12" s="123" t="s">
        <v>22</v>
      </c>
      <c r="C12" s="85" t="s">
        <v>20</v>
      </c>
      <c r="D12" s="114" t="s">
        <v>100</v>
      </c>
      <c r="E12" s="34" t="s">
        <v>1</v>
      </c>
      <c r="F12" s="34" t="s">
        <v>1</v>
      </c>
      <c r="G12" s="33">
        <v>82.7</v>
      </c>
      <c r="H12" s="87">
        <v>34000</v>
      </c>
      <c r="I12" s="88">
        <v>25500</v>
      </c>
      <c r="J12" s="87">
        <v>34000</v>
      </c>
      <c r="K12" s="88">
        <v>25100</v>
      </c>
      <c r="L12" s="20">
        <f t="shared" si="0"/>
        <v>0.7382352941176471</v>
      </c>
      <c r="M12" s="26"/>
      <c r="N12" s="23"/>
    </row>
    <row r="13" spans="1:14" s="14" customFormat="1" ht="45" customHeight="1">
      <c r="A13" s="122" t="s">
        <v>58</v>
      </c>
      <c r="B13" s="136" t="s">
        <v>59</v>
      </c>
      <c r="C13" s="137" t="s">
        <v>20</v>
      </c>
      <c r="D13" s="138" t="s">
        <v>101</v>
      </c>
      <c r="E13" s="34" t="s">
        <v>1</v>
      </c>
      <c r="F13" s="34" t="s">
        <v>32</v>
      </c>
      <c r="G13" s="33">
        <v>61.8</v>
      </c>
      <c r="H13" s="139">
        <v>31500</v>
      </c>
      <c r="I13" s="120">
        <v>23625</v>
      </c>
      <c r="J13" s="139">
        <v>31500</v>
      </c>
      <c r="K13" s="120">
        <v>0</v>
      </c>
      <c r="L13" s="20">
        <f t="shared" si="0"/>
        <v>0</v>
      </c>
      <c r="M13" s="26"/>
      <c r="N13" s="23"/>
    </row>
    <row r="14" spans="1:14" s="14" customFormat="1" ht="45" customHeight="1">
      <c r="A14" s="122" t="s">
        <v>60</v>
      </c>
      <c r="B14" s="136" t="s">
        <v>61</v>
      </c>
      <c r="C14" s="142" t="s">
        <v>102</v>
      </c>
      <c r="D14" s="138" t="s">
        <v>42</v>
      </c>
      <c r="E14" s="34" t="s">
        <v>1</v>
      </c>
      <c r="F14" s="34" t="s">
        <v>32</v>
      </c>
      <c r="G14" s="33">
        <v>56</v>
      </c>
      <c r="H14" s="139">
        <v>80600</v>
      </c>
      <c r="I14" s="120">
        <v>60450</v>
      </c>
      <c r="J14" s="139">
        <v>80600</v>
      </c>
      <c r="K14" s="120">
        <v>0</v>
      </c>
      <c r="L14" s="20">
        <f t="shared" si="0"/>
        <v>0</v>
      </c>
      <c r="M14" s="26"/>
      <c r="N14" s="23"/>
    </row>
    <row r="15" spans="1:14" s="14" customFormat="1" ht="45" customHeight="1">
      <c r="A15" s="122" t="s">
        <v>62</v>
      </c>
      <c r="B15" s="123" t="s">
        <v>63</v>
      </c>
      <c r="C15" s="85" t="s">
        <v>20</v>
      </c>
      <c r="D15" s="114" t="s">
        <v>103</v>
      </c>
      <c r="E15" s="34" t="s">
        <v>1</v>
      </c>
      <c r="F15" s="34" t="s">
        <v>1</v>
      </c>
      <c r="G15" s="33">
        <v>69.3</v>
      </c>
      <c r="H15" s="87">
        <v>180000</v>
      </c>
      <c r="I15" s="88">
        <v>135000</v>
      </c>
      <c r="J15" s="87">
        <v>180000</v>
      </c>
      <c r="K15" s="88">
        <v>135000</v>
      </c>
      <c r="L15" s="20">
        <f t="shared" si="0"/>
        <v>0.75</v>
      </c>
      <c r="M15" s="26"/>
      <c r="N15" s="23"/>
    </row>
    <row r="16" spans="1:14" s="14" customFormat="1" ht="45" customHeight="1">
      <c r="A16" s="122" t="s">
        <v>64</v>
      </c>
      <c r="B16" s="136" t="s">
        <v>34</v>
      </c>
      <c r="C16" s="137" t="s">
        <v>20</v>
      </c>
      <c r="D16" s="138" t="s">
        <v>104</v>
      </c>
      <c r="E16" s="34" t="s">
        <v>1</v>
      </c>
      <c r="F16" s="34" t="s">
        <v>32</v>
      </c>
      <c r="G16" s="33">
        <v>58</v>
      </c>
      <c r="H16" s="139">
        <v>164500</v>
      </c>
      <c r="I16" s="120">
        <v>123375</v>
      </c>
      <c r="J16" s="139">
        <v>164500</v>
      </c>
      <c r="K16" s="120">
        <v>0</v>
      </c>
      <c r="L16" s="20">
        <f t="shared" si="0"/>
        <v>0</v>
      </c>
      <c r="M16" s="26"/>
      <c r="N16" s="23"/>
    </row>
    <row r="17" spans="1:14" s="14" customFormat="1" ht="45" customHeight="1">
      <c r="A17" s="122" t="s">
        <v>65</v>
      </c>
      <c r="B17" s="112" t="s">
        <v>23</v>
      </c>
      <c r="C17" s="85" t="s">
        <v>20</v>
      </c>
      <c r="D17" s="114" t="s">
        <v>105</v>
      </c>
      <c r="E17" s="34" t="s">
        <v>1</v>
      </c>
      <c r="F17" s="34" t="s">
        <v>1</v>
      </c>
      <c r="G17" s="33">
        <v>68.7</v>
      </c>
      <c r="H17" s="87">
        <v>395800</v>
      </c>
      <c r="I17" s="88">
        <v>200000</v>
      </c>
      <c r="J17" s="87">
        <v>395800</v>
      </c>
      <c r="K17" s="88">
        <v>199000</v>
      </c>
      <c r="L17" s="20">
        <f t="shared" si="0"/>
        <v>0.5027791814047499</v>
      </c>
      <c r="M17" s="26"/>
      <c r="N17" s="23"/>
    </row>
    <row r="18" spans="1:14" s="14" customFormat="1" ht="45" customHeight="1">
      <c r="A18" s="122" t="s">
        <v>66</v>
      </c>
      <c r="B18" s="136" t="s">
        <v>67</v>
      </c>
      <c r="C18" s="137" t="s">
        <v>20</v>
      </c>
      <c r="D18" s="138" t="s">
        <v>106</v>
      </c>
      <c r="E18" s="35" t="s">
        <v>1</v>
      </c>
      <c r="F18" s="34" t="s">
        <v>32</v>
      </c>
      <c r="G18" s="36">
        <v>58.3</v>
      </c>
      <c r="H18" s="139">
        <v>83000</v>
      </c>
      <c r="I18" s="120">
        <v>61000</v>
      </c>
      <c r="J18" s="139">
        <v>83000</v>
      </c>
      <c r="K18" s="120">
        <v>0</v>
      </c>
      <c r="L18" s="37">
        <f t="shared" si="0"/>
        <v>0</v>
      </c>
      <c r="M18" s="26"/>
      <c r="N18" s="23"/>
    </row>
    <row r="19" spans="1:14" s="14" customFormat="1" ht="45" customHeight="1">
      <c r="A19" s="122" t="s">
        <v>68</v>
      </c>
      <c r="B19" s="124" t="s">
        <v>35</v>
      </c>
      <c r="C19" s="85" t="s">
        <v>20</v>
      </c>
      <c r="D19" s="127" t="s">
        <v>107</v>
      </c>
      <c r="E19" s="35" t="s">
        <v>1</v>
      </c>
      <c r="F19" s="35" t="s">
        <v>1</v>
      </c>
      <c r="G19" s="36">
        <v>76.8</v>
      </c>
      <c r="H19" s="87">
        <v>210000</v>
      </c>
      <c r="I19" s="88">
        <v>136500</v>
      </c>
      <c r="J19" s="87">
        <v>210000</v>
      </c>
      <c r="K19" s="88">
        <v>136000</v>
      </c>
      <c r="L19" s="37">
        <f t="shared" si="0"/>
        <v>0.6476190476190476</v>
      </c>
      <c r="M19" s="26"/>
      <c r="N19" s="23"/>
    </row>
    <row r="20" spans="1:14" s="14" customFormat="1" ht="45" customHeight="1">
      <c r="A20" s="122" t="s">
        <v>69</v>
      </c>
      <c r="B20" s="136" t="s">
        <v>24</v>
      </c>
      <c r="C20" s="137" t="s">
        <v>20</v>
      </c>
      <c r="D20" s="138" t="s">
        <v>108</v>
      </c>
      <c r="E20" s="34" t="s">
        <v>1</v>
      </c>
      <c r="F20" s="34" t="s">
        <v>32</v>
      </c>
      <c r="G20" s="33">
        <v>47.3</v>
      </c>
      <c r="H20" s="139">
        <v>168000</v>
      </c>
      <c r="I20" s="120">
        <v>126000</v>
      </c>
      <c r="J20" s="139">
        <v>168000</v>
      </c>
      <c r="K20" s="120">
        <v>0</v>
      </c>
      <c r="L20" s="20">
        <f t="shared" si="0"/>
        <v>0</v>
      </c>
      <c r="M20" s="26"/>
      <c r="N20" s="23"/>
    </row>
    <row r="21" spans="1:14" s="14" customFormat="1" ht="45" customHeight="1">
      <c r="A21" s="122" t="s">
        <v>70</v>
      </c>
      <c r="B21" s="123" t="s">
        <v>25</v>
      </c>
      <c r="C21" s="85" t="s">
        <v>20</v>
      </c>
      <c r="D21" s="114" t="s">
        <v>109</v>
      </c>
      <c r="E21" s="34" t="s">
        <v>1</v>
      </c>
      <c r="F21" s="34">
        <v>0</v>
      </c>
      <c r="G21" s="33">
        <v>73.3</v>
      </c>
      <c r="H21" s="87">
        <v>232300</v>
      </c>
      <c r="I21" s="88">
        <v>171902</v>
      </c>
      <c r="J21" s="87">
        <v>232300</v>
      </c>
      <c r="K21" s="88">
        <v>171900</v>
      </c>
      <c r="L21" s="20">
        <f t="shared" si="0"/>
        <v>0.7399913904433921</v>
      </c>
      <c r="M21" s="26"/>
      <c r="N21" s="23"/>
    </row>
    <row r="22" spans="1:14" s="14" customFormat="1" ht="45" customHeight="1">
      <c r="A22" s="122" t="s">
        <v>71</v>
      </c>
      <c r="B22" s="136" t="s">
        <v>19</v>
      </c>
      <c r="C22" s="137" t="s">
        <v>20</v>
      </c>
      <c r="D22" s="138" t="s">
        <v>110</v>
      </c>
      <c r="E22" s="34" t="s">
        <v>1</v>
      </c>
      <c r="F22" s="34" t="s">
        <v>32</v>
      </c>
      <c r="G22" s="33">
        <v>52.5</v>
      </c>
      <c r="H22" s="139">
        <v>46000</v>
      </c>
      <c r="I22" s="141">
        <v>30000</v>
      </c>
      <c r="J22" s="139">
        <v>46000</v>
      </c>
      <c r="K22" s="141">
        <v>0</v>
      </c>
      <c r="L22" s="20">
        <f t="shared" si="0"/>
        <v>0</v>
      </c>
      <c r="M22" s="26"/>
      <c r="N22" s="23"/>
    </row>
    <row r="23" spans="1:14" s="14" customFormat="1" ht="45" customHeight="1">
      <c r="A23" s="122" t="s">
        <v>72</v>
      </c>
      <c r="B23" s="136" t="s">
        <v>19</v>
      </c>
      <c r="C23" s="137" t="s">
        <v>20</v>
      </c>
      <c r="D23" s="138" t="s">
        <v>111</v>
      </c>
      <c r="E23" s="34" t="s">
        <v>1</v>
      </c>
      <c r="F23" s="34" t="s">
        <v>32</v>
      </c>
      <c r="G23" s="33">
        <v>54.2</v>
      </c>
      <c r="H23" s="139">
        <v>97000</v>
      </c>
      <c r="I23" s="141">
        <v>70000</v>
      </c>
      <c r="J23" s="139">
        <v>97000</v>
      </c>
      <c r="K23" s="141">
        <v>0</v>
      </c>
      <c r="L23" s="20">
        <f t="shared" si="0"/>
        <v>0</v>
      </c>
      <c r="M23" s="26"/>
      <c r="N23" s="23"/>
    </row>
    <row r="24" spans="1:14" s="14" customFormat="1" ht="45" customHeight="1">
      <c r="A24" s="122" t="s">
        <v>73</v>
      </c>
      <c r="B24" s="136" t="s">
        <v>19</v>
      </c>
      <c r="C24" s="137" t="s">
        <v>20</v>
      </c>
      <c r="D24" s="138" t="s">
        <v>112</v>
      </c>
      <c r="E24" s="34" t="s">
        <v>1</v>
      </c>
      <c r="F24" s="34" t="s">
        <v>32</v>
      </c>
      <c r="G24" s="33">
        <v>42.7</v>
      </c>
      <c r="H24" s="139">
        <v>418000</v>
      </c>
      <c r="I24" s="141">
        <v>200000</v>
      </c>
      <c r="J24" s="139">
        <v>418000</v>
      </c>
      <c r="K24" s="141">
        <v>0</v>
      </c>
      <c r="L24" s="20">
        <f t="shared" si="0"/>
        <v>0</v>
      </c>
      <c r="M24" s="26"/>
      <c r="N24" s="23"/>
    </row>
    <row r="25" spans="1:14" s="14" customFormat="1" ht="45" customHeight="1">
      <c r="A25" s="122" t="s">
        <v>74</v>
      </c>
      <c r="B25" s="136" t="s">
        <v>19</v>
      </c>
      <c r="C25" s="137" t="s">
        <v>20</v>
      </c>
      <c r="D25" s="138" t="s">
        <v>113</v>
      </c>
      <c r="E25" s="34" t="s">
        <v>1</v>
      </c>
      <c r="F25" s="34" t="s">
        <v>32</v>
      </c>
      <c r="G25" s="33">
        <v>48.3</v>
      </c>
      <c r="H25" s="139">
        <v>53150</v>
      </c>
      <c r="I25" s="141">
        <v>33150</v>
      </c>
      <c r="J25" s="139">
        <v>53150</v>
      </c>
      <c r="K25" s="141">
        <v>0</v>
      </c>
      <c r="L25" s="20">
        <f t="shared" si="0"/>
        <v>0</v>
      </c>
      <c r="M25" s="26"/>
      <c r="N25" s="23"/>
    </row>
    <row r="26" spans="1:14" s="14" customFormat="1" ht="45" customHeight="1">
      <c r="A26" s="122" t="s">
        <v>75</v>
      </c>
      <c r="B26" s="136" t="s">
        <v>19</v>
      </c>
      <c r="C26" s="137" t="s">
        <v>20</v>
      </c>
      <c r="D26" s="138" t="s">
        <v>114</v>
      </c>
      <c r="E26" s="34" t="s">
        <v>1</v>
      </c>
      <c r="F26" s="34" t="s">
        <v>32</v>
      </c>
      <c r="G26" s="33">
        <v>49.5</v>
      </c>
      <c r="H26" s="139">
        <v>151000</v>
      </c>
      <c r="I26" s="120">
        <v>113250</v>
      </c>
      <c r="J26" s="139">
        <v>151000</v>
      </c>
      <c r="K26" s="120">
        <v>0</v>
      </c>
      <c r="L26" s="20">
        <f t="shared" si="0"/>
        <v>0</v>
      </c>
      <c r="M26" s="26"/>
      <c r="N26" s="23"/>
    </row>
    <row r="27" spans="1:14" s="14" customFormat="1" ht="45" customHeight="1">
      <c r="A27" s="122" t="s">
        <v>76</v>
      </c>
      <c r="B27" s="136" t="s">
        <v>77</v>
      </c>
      <c r="C27" s="137" t="s">
        <v>115</v>
      </c>
      <c r="D27" s="138" t="s">
        <v>116</v>
      </c>
      <c r="E27" s="34" t="s">
        <v>1</v>
      </c>
      <c r="F27" s="34" t="s">
        <v>32</v>
      </c>
      <c r="G27" s="33">
        <v>54</v>
      </c>
      <c r="H27" s="139">
        <v>242000</v>
      </c>
      <c r="I27" s="141">
        <v>181500</v>
      </c>
      <c r="J27" s="139">
        <v>242000</v>
      </c>
      <c r="K27" s="141">
        <v>0</v>
      </c>
      <c r="L27" s="20">
        <f t="shared" si="0"/>
        <v>0</v>
      </c>
      <c r="M27" s="26"/>
      <c r="N27" s="23"/>
    </row>
    <row r="28" spans="1:14" s="14" customFormat="1" ht="45" customHeight="1">
      <c r="A28" s="122" t="s">
        <v>78</v>
      </c>
      <c r="B28" s="136" t="s">
        <v>36</v>
      </c>
      <c r="C28" s="137" t="s">
        <v>20</v>
      </c>
      <c r="D28" s="138" t="s">
        <v>117</v>
      </c>
      <c r="E28" s="34" t="s">
        <v>1</v>
      </c>
      <c r="F28" s="34" t="s">
        <v>32</v>
      </c>
      <c r="G28" s="33">
        <v>51.7</v>
      </c>
      <c r="H28" s="139">
        <v>42000</v>
      </c>
      <c r="I28" s="120">
        <v>31500</v>
      </c>
      <c r="J28" s="139">
        <v>42000</v>
      </c>
      <c r="K28" s="120">
        <v>0</v>
      </c>
      <c r="L28" s="20">
        <f t="shared" si="0"/>
        <v>0</v>
      </c>
      <c r="M28" s="26"/>
      <c r="N28" s="23"/>
    </row>
    <row r="29" spans="1:14" s="14" customFormat="1" ht="45" customHeight="1">
      <c r="A29" s="122" t="s">
        <v>79</v>
      </c>
      <c r="B29" s="125" t="s">
        <v>37</v>
      </c>
      <c r="C29" s="126" t="s">
        <v>20</v>
      </c>
      <c r="D29" s="128" t="s">
        <v>27</v>
      </c>
      <c r="E29" s="34" t="s">
        <v>1</v>
      </c>
      <c r="F29" s="34" t="s">
        <v>1</v>
      </c>
      <c r="G29" s="33">
        <v>77.2</v>
      </c>
      <c r="H29" s="93">
        <v>95450</v>
      </c>
      <c r="I29" s="94">
        <v>71587</v>
      </c>
      <c r="J29" s="93">
        <v>95450</v>
      </c>
      <c r="K29" s="94">
        <v>71000</v>
      </c>
      <c r="L29" s="20">
        <f t="shared" si="0"/>
        <v>0.7438449449973809</v>
      </c>
      <c r="M29" s="26"/>
      <c r="N29" s="23"/>
    </row>
    <row r="30" spans="1:14" s="14" customFormat="1" ht="45" customHeight="1">
      <c r="A30" s="122" t="s">
        <v>80</v>
      </c>
      <c r="B30" s="123" t="s">
        <v>81</v>
      </c>
      <c r="C30" s="110" t="s">
        <v>20</v>
      </c>
      <c r="D30" s="113" t="s">
        <v>118</v>
      </c>
      <c r="E30" s="34" t="s">
        <v>1</v>
      </c>
      <c r="F30" s="34" t="s">
        <v>1</v>
      </c>
      <c r="G30" s="33">
        <v>77.5</v>
      </c>
      <c r="H30" s="87">
        <v>176850</v>
      </c>
      <c r="I30" s="89">
        <v>106110</v>
      </c>
      <c r="J30" s="87">
        <v>176850</v>
      </c>
      <c r="K30" s="89">
        <v>106000</v>
      </c>
      <c r="L30" s="20">
        <f t="shared" si="0"/>
        <v>0.5993780039581567</v>
      </c>
      <c r="M30" s="26"/>
      <c r="N30" s="23"/>
    </row>
    <row r="31" spans="1:14" s="14" customFormat="1" ht="45" customHeight="1">
      <c r="A31" s="122" t="s">
        <v>82</v>
      </c>
      <c r="B31" s="136" t="s">
        <v>38</v>
      </c>
      <c r="C31" s="137" t="s">
        <v>20</v>
      </c>
      <c r="D31" s="143" t="s">
        <v>43</v>
      </c>
      <c r="E31" s="34" t="s">
        <v>1</v>
      </c>
      <c r="F31" s="35" t="s">
        <v>32</v>
      </c>
      <c r="G31" s="33">
        <v>57.2</v>
      </c>
      <c r="H31" s="139">
        <v>88260</v>
      </c>
      <c r="I31" s="120">
        <v>66195</v>
      </c>
      <c r="J31" s="139">
        <v>88260</v>
      </c>
      <c r="K31" s="120">
        <v>0</v>
      </c>
      <c r="L31" s="20">
        <f t="shared" si="0"/>
        <v>0</v>
      </c>
      <c r="M31" s="26"/>
      <c r="N31" s="23"/>
    </row>
    <row r="32" spans="1:14" s="14" customFormat="1" ht="45" customHeight="1">
      <c r="A32" s="122" t="s">
        <v>83</v>
      </c>
      <c r="B32" s="123" t="s">
        <v>38</v>
      </c>
      <c r="C32" s="85" t="s">
        <v>20</v>
      </c>
      <c r="D32" s="114" t="s">
        <v>119</v>
      </c>
      <c r="E32" s="34" t="s">
        <v>1</v>
      </c>
      <c r="F32" s="34" t="s">
        <v>1</v>
      </c>
      <c r="G32" s="33">
        <v>71.7</v>
      </c>
      <c r="H32" s="87">
        <v>160600</v>
      </c>
      <c r="I32" s="88">
        <v>90600</v>
      </c>
      <c r="J32" s="87">
        <v>102000</v>
      </c>
      <c r="K32" s="88">
        <v>57000</v>
      </c>
      <c r="L32" s="20">
        <f t="shared" si="0"/>
        <v>0.5588235294117647</v>
      </c>
      <c r="M32" s="26"/>
      <c r="N32" s="23"/>
    </row>
    <row r="33" spans="1:14" s="14" customFormat="1" ht="45" customHeight="1">
      <c r="A33" s="122" t="s">
        <v>84</v>
      </c>
      <c r="B33" s="136" t="s">
        <v>30</v>
      </c>
      <c r="C33" s="137" t="s">
        <v>29</v>
      </c>
      <c r="D33" s="143" t="s">
        <v>120</v>
      </c>
      <c r="E33" s="34" t="s">
        <v>1</v>
      </c>
      <c r="F33" s="35" t="s">
        <v>32</v>
      </c>
      <c r="G33" s="33">
        <v>57.7</v>
      </c>
      <c r="H33" s="139">
        <v>44918</v>
      </c>
      <c r="I33" s="141">
        <v>33688</v>
      </c>
      <c r="J33" s="139">
        <v>44918</v>
      </c>
      <c r="K33" s="141">
        <v>0</v>
      </c>
      <c r="L33" s="20">
        <f t="shared" si="0"/>
        <v>0</v>
      </c>
      <c r="M33" s="26"/>
      <c r="N33" s="23"/>
    </row>
    <row r="34" spans="1:14" s="14" customFormat="1" ht="45" customHeight="1">
      <c r="A34" s="122" t="s">
        <v>85</v>
      </c>
      <c r="B34" s="136" t="s">
        <v>167</v>
      </c>
      <c r="C34" s="137" t="s">
        <v>20</v>
      </c>
      <c r="D34" s="138" t="s">
        <v>121</v>
      </c>
      <c r="E34" s="35" t="s">
        <v>1</v>
      </c>
      <c r="F34" s="35" t="s">
        <v>32</v>
      </c>
      <c r="G34" s="36">
        <v>58.8</v>
      </c>
      <c r="H34" s="139">
        <v>28000</v>
      </c>
      <c r="I34" s="120">
        <v>21000</v>
      </c>
      <c r="J34" s="139">
        <v>28000</v>
      </c>
      <c r="K34" s="120">
        <v>0</v>
      </c>
      <c r="L34" s="37">
        <f t="shared" si="0"/>
        <v>0</v>
      </c>
      <c r="M34" s="26"/>
      <c r="N34" s="23"/>
    </row>
    <row r="35" spans="1:14" s="14" customFormat="1" ht="45" customHeight="1">
      <c r="A35" s="122" t="s">
        <v>86</v>
      </c>
      <c r="B35" s="136" t="s">
        <v>87</v>
      </c>
      <c r="C35" s="137" t="s">
        <v>20</v>
      </c>
      <c r="D35" s="138" t="s">
        <v>122</v>
      </c>
      <c r="E35" s="35" t="s">
        <v>1</v>
      </c>
      <c r="F35" s="35" t="s">
        <v>32</v>
      </c>
      <c r="G35" s="36">
        <v>61.2</v>
      </c>
      <c r="H35" s="139">
        <v>154700</v>
      </c>
      <c r="I35" s="120">
        <v>116000</v>
      </c>
      <c r="J35" s="139">
        <v>154700</v>
      </c>
      <c r="K35" s="120">
        <v>0</v>
      </c>
      <c r="L35" s="37">
        <f t="shared" si="0"/>
        <v>0</v>
      </c>
      <c r="M35" s="26"/>
      <c r="N35" s="23"/>
    </row>
    <row r="36" spans="1:14" s="14" customFormat="1" ht="45" customHeight="1">
      <c r="A36" s="122" t="s">
        <v>88</v>
      </c>
      <c r="B36" s="123" t="s">
        <v>31</v>
      </c>
      <c r="C36" s="110" t="s">
        <v>20</v>
      </c>
      <c r="D36" s="113" t="s">
        <v>123</v>
      </c>
      <c r="E36" s="35" t="s">
        <v>1</v>
      </c>
      <c r="F36" s="35" t="s">
        <v>1</v>
      </c>
      <c r="G36" s="36">
        <v>75.5</v>
      </c>
      <c r="H36" s="87">
        <v>504000</v>
      </c>
      <c r="I36" s="89">
        <v>200000</v>
      </c>
      <c r="J36" s="87">
        <v>504000</v>
      </c>
      <c r="K36" s="89">
        <v>200000</v>
      </c>
      <c r="L36" s="144">
        <f aca="true" t="shared" si="1" ref="L36:L41">K36/J36</f>
        <v>0.3968253968253968</v>
      </c>
      <c r="M36" s="26"/>
      <c r="N36" s="23"/>
    </row>
    <row r="37" spans="1:14" s="14" customFormat="1" ht="45" customHeight="1">
      <c r="A37" s="122" t="s">
        <v>89</v>
      </c>
      <c r="B37" s="123" t="s">
        <v>26</v>
      </c>
      <c r="C37" s="85" t="s">
        <v>20</v>
      </c>
      <c r="D37" s="114" t="s">
        <v>124</v>
      </c>
      <c r="E37" s="35" t="s">
        <v>1</v>
      </c>
      <c r="F37" s="35">
        <v>0</v>
      </c>
      <c r="G37" s="33">
        <v>68.8</v>
      </c>
      <c r="H37" s="87">
        <v>431984</v>
      </c>
      <c r="I37" s="88">
        <v>199999</v>
      </c>
      <c r="J37" s="87">
        <v>431984</v>
      </c>
      <c r="K37" s="88">
        <v>199000</v>
      </c>
      <c r="L37" s="145">
        <f t="shared" si="1"/>
        <v>0.460665209822586</v>
      </c>
      <c r="M37" s="26"/>
      <c r="N37" s="23"/>
    </row>
    <row r="38" spans="1:14" s="14" customFormat="1" ht="45" customHeight="1">
      <c r="A38" s="122" t="s">
        <v>90</v>
      </c>
      <c r="B38" s="169" t="s">
        <v>91</v>
      </c>
      <c r="C38" s="142" t="s">
        <v>102</v>
      </c>
      <c r="D38" s="170" t="s">
        <v>44</v>
      </c>
      <c r="E38" s="35" t="s">
        <v>1</v>
      </c>
      <c r="F38" s="61" t="s">
        <v>32</v>
      </c>
      <c r="G38" s="146">
        <v>51.8</v>
      </c>
      <c r="H38" s="171">
        <v>37040</v>
      </c>
      <c r="I38" s="172">
        <v>27780</v>
      </c>
      <c r="J38" s="171">
        <v>37040</v>
      </c>
      <c r="K38" s="172">
        <v>0</v>
      </c>
      <c r="L38" s="47">
        <f t="shared" si="1"/>
        <v>0</v>
      </c>
      <c r="M38" s="26"/>
      <c r="N38" s="23"/>
    </row>
    <row r="39" spans="1:14" s="14" customFormat="1" ht="45" customHeight="1">
      <c r="A39" s="122" t="s">
        <v>92</v>
      </c>
      <c r="B39" s="169" t="s">
        <v>93</v>
      </c>
      <c r="C39" s="142" t="s">
        <v>102</v>
      </c>
      <c r="D39" s="170" t="s">
        <v>125</v>
      </c>
      <c r="E39" s="61" t="s">
        <v>1</v>
      </c>
      <c r="F39" s="61" t="s">
        <v>32</v>
      </c>
      <c r="G39" s="147">
        <v>50.7</v>
      </c>
      <c r="H39" s="171">
        <v>35099</v>
      </c>
      <c r="I39" s="172">
        <v>26324</v>
      </c>
      <c r="J39" s="171">
        <v>35099</v>
      </c>
      <c r="K39" s="172">
        <v>0</v>
      </c>
      <c r="L39" s="74">
        <f t="shared" si="1"/>
        <v>0</v>
      </c>
      <c r="M39" s="26"/>
      <c r="N39" s="23"/>
    </row>
    <row r="40" spans="1:14" s="14" customFormat="1" ht="45" customHeight="1" thickBot="1">
      <c r="A40" s="152" t="s">
        <v>94</v>
      </c>
      <c r="B40" s="169" t="s">
        <v>95</v>
      </c>
      <c r="C40" s="142" t="s">
        <v>102</v>
      </c>
      <c r="D40" s="170" t="s">
        <v>126</v>
      </c>
      <c r="E40" s="61" t="s">
        <v>1</v>
      </c>
      <c r="F40" s="61" t="s">
        <v>32</v>
      </c>
      <c r="G40" s="147">
        <v>50.3</v>
      </c>
      <c r="H40" s="173">
        <v>43110</v>
      </c>
      <c r="I40" s="174">
        <v>31840</v>
      </c>
      <c r="J40" s="173">
        <v>43110</v>
      </c>
      <c r="K40" s="174">
        <v>0</v>
      </c>
      <c r="L40" s="151">
        <f t="shared" si="1"/>
        <v>0</v>
      </c>
      <c r="M40" s="26"/>
      <c r="N40" s="23"/>
    </row>
    <row r="41" spans="1:14" s="14" customFormat="1" ht="56.25" customHeight="1" thickBot="1">
      <c r="A41" s="153" t="s">
        <v>40</v>
      </c>
      <c r="B41" s="102" t="s">
        <v>165</v>
      </c>
      <c r="C41" s="103" t="s">
        <v>14</v>
      </c>
      <c r="D41" s="104" t="s">
        <v>13</v>
      </c>
      <c r="E41" s="105">
        <v>0</v>
      </c>
      <c r="F41" s="105">
        <v>23</v>
      </c>
      <c r="G41" s="149">
        <f>SUM(G7:G40)</f>
        <v>2057</v>
      </c>
      <c r="H41" s="167">
        <f>SUM(H7:H40)</f>
        <v>5047193</v>
      </c>
      <c r="I41" s="148">
        <f>SUM(I7:I40)</f>
        <v>3166274</v>
      </c>
      <c r="J41" s="167">
        <f>SUM(J7:J40)</f>
        <v>4988593</v>
      </c>
      <c r="K41" s="148">
        <f>SUM(K7:K40)</f>
        <v>1500000</v>
      </c>
      <c r="L41" s="150">
        <f t="shared" si="1"/>
        <v>0.30068598500619315</v>
      </c>
      <c r="M41" s="26"/>
      <c r="N41" s="23"/>
    </row>
    <row r="42" spans="1:14" s="14" customFormat="1" ht="56.25" customHeight="1">
      <c r="A42" s="177" t="s">
        <v>166</v>
      </c>
      <c r="B42" s="178"/>
      <c r="C42" s="178"/>
      <c r="D42" s="188"/>
      <c r="E42" s="64"/>
      <c r="F42" s="64"/>
      <c r="G42" s="64"/>
      <c r="H42" s="42"/>
      <c r="I42" s="43"/>
      <c r="J42" s="42"/>
      <c r="K42" s="65"/>
      <c r="L42" s="66"/>
      <c r="M42" s="26"/>
      <c r="N42" s="23"/>
    </row>
    <row r="43" spans="1:12" ht="27.75">
      <c r="A43" s="40"/>
      <c r="B43" s="41"/>
      <c r="C43" s="44"/>
      <c r="D43" s="45"/>
      <c r="E43" s="67"/>
      <c r="F43" s="67"/>
      <c r="G43" s="68"/>
      <c r="H43" s="42"/>
      <c r="I43" s="42"/>
      <c r="J43" s="42"/>
      <c r="K43" s="69"/>
      <c r="L43" s="69"/>
    </row>
    <row r="44" spans="1:12" ht="27.75">
      <c r="A44" s="40"/>
      <c r="B44" s="41"/>
      <c r="C44" s="44"/>
      <c r="D44" s="45"/>
      <c r="E44" s="67"/>
      <c r="F44" s="67"/>
      <c r="G44" s="68"/>
      <c r="H44" s="42"/>
      <c r="I44" s="42"/>
      <c r="J44" s="42"/>
      <c r="K44" s="69"/>
      <c r="L44" s="69"/>
    </row>
    <row r="45" spans="1:12" ht="27.75">
      <c r="A45" s="40"/>
      <c r="B45" s="41"/>
      <c r="C45" s="44"/>
      <c r="D45" s="45"/>
      <c r="E45" s="67"/>
      <c r="F45" s="67"/>
      <c r="G45" s="68"/>
      <c r="H45" s="42"/>
      <c r="I45" s="42"/>
      <c r="J45" s="42"/>
      <c r="K45" s="69"/>
      <c r="L45" s="69"/>
    </row>
    <row r="46" spans="1:12" ht="27.75">
      <c r="A46" s="40"/>
      <c r="B46" s="46"/>
      <c r="C46" s="70"/>
      <c r="D46" s="70"/>
      <c r="E46" s="67"/>
      <c r="F46" s="67"/>
      <c r="G46" s="68"/>
      <c r="H46" s="71"/>
      <c r="I46" s="71"/>
      <c r="J46" s="71"/>
      <c r="K46" s="69"/>
      <c r="L46" s="69"/>
    </row>
    <row r="47" spans="1:12" ht="27.75">
      <c r="A47" s="31"/>
      <c r="B47" s="32"/>
      <c r="C47" s="72"/>
      <c r="D47" s="73"/>
      <c r="E47" s="67"/>
      <c r="F47" s="67"/>
      <c r="G47" s="68"/>
      <c r="H47" s="67"/>
      <c r="I47" s="68"/>
      <c r="J47" s="68"/>
      <c r="K47" s="69"/>
      <c r="L47" s="69"/>
    </row>
    <row r="48" spans="1:12" ht="27.75">
      <c r="A48" s="31"/>
      <c r="B48" s="32"/>
      <c r="C48" s="72"/>
      <c r="D48" s="73"/>
      <c r="E48" s="67"/>
      <c r="F48" s="67"/>
      <c r="G48" s="68"/>
      <c r="H48" s="67"/>
      <c r="I48" s="68"/>
      <c r="J48" s="68"/>
      <c r="K48" s="69"/>
      <c r="L48" s="69"/>
    </row>
    <row r="49" spans="3:12" ht="27.75">
      <c r="C49" s="73"/>
      <c r="D49" s="73"/>
      <c r="E49" s="67"/>
      <c r="F49" s="67"/>
      <c r="G49" s="68"/>
      <c r="H49" s="67"/>
      <c r="I49" s="68"/>
      <c r="J49" s="68"/>
      <c r="K49" s="69"/>
      <c r="L49" s="69"/>
    </row>
    <row r="50" spans="3:12" ht="27.75">
      <c r="C50" s="73"/>
      <c r="D50" s="73"/>
      <c r="E50" s="67"/>
      <c r="F50" s="67"/>
      <c r="G50" s="68"/>
      <c r="H50" s="67"/>
      <c r="I50" s="68"/>
      <c r="J50" s="68"/>
      <c r="K50" s="69"/>
      <c r="L50" s="69"/>
    </row>
    <row r="51" spans="3:12" ht="27.75">
      <c r="C51" s="73"/>
      <c r="D51" s="73"/>
      <c r="E51" s="67"/>
      <c r="F51" s="67"/>
      <c r="G51" s="68"/>
      <c r="H51" s="67"/>
      <c r="I51" s="68"/>
      <c r="J51" s="68"/>
      <c r="K51" s="69"/>
      <c r="L51" s="69"/>
    </row>
    <row r="52" spans="3:12" ht="27.75">
      <c r="C52" s="73"/>
      <c r="D52" s="73"/>
      <c r="E52" s="67"/>
      <c r="F52" s="67"/>
      <c r="G52" s="68"/>
      <c r="H52" s="67"/>
      <c r="I52" s="68"/>
      <c r="J52" s="68"/>
      <c r="K52" s="69"/>
      <c r="L52" s="69"/>
    </row>
    <row r="53" spans="3:12" ht="27.75">
      <c r="C53" s="73"/>
      <c r="D53" s="73"/>
      <c r="E53" s="67"/>
      <c r="F53" s="67"/>
      <c r="G53" s="68"/>
      <c r="H53" s="67"/>
      <c r="I53" s="68"/>
      <c r="J53" s="68"/>
      <c r="K53" s="69"/>
      <c r="L53" s="69"/>
    </row>
    <row r="54" spans="3:12" ht="27.75">
      <c r="C54" s="73"/>
      <c r="D54" s="73"/>
      <c r="E54" s="67"/>
      <c r="F54" s="67"/>
      <c r="G54" s="68"/>
      <c r="H54" s="67"/>
      <c r="I54" s="68"/>
      <c r="J54" s="68"/>
      <c r="K54" s="69"/>
      <c r="L54" s="69"/>
    </row>
    <row r="55" spans="3:12" ht="27.75">
      <c r="C55" s="73"/>
      <c r="D55" s="73"/>
      <c r="E55" s="67"/>
      <c r="F55" s="67"/>
      <c r="G55" s="68"/>
      <c r="H55" s="67"/>
      <c r="I55" s="68"/>
      <c r="J55" s="68"/>
      <c r="K55" s="69"/>
      <c r="L55" s="69"/>
    </row>
    <row r="56" spans="3:12" ht="27.75">
      <c r="C56" s="73"/>
      <c r="D56" s="73"/>
      <c r="E56" s="67"/>
      <c r="F56" s="67"/>
      <c r="G56" s="68"/>
      <c r="H56" s="67"/>
      <c r="I56" s="68"/>
      <c r="J56" s="68"/>
      <c r="K56" s="69"/>
      <c r="L56" s="69"/>
    </row>
    <row r="57" spans="3:12" ht="27.75">
      <c r="C57" s="73"/>
      <c r="D57" s="73"/>
      <c r="E57" s="67"/>
      <c r="F57" s="67"/>
      <c r="G57" s="68"/>
      <c r="H57" s="67"/>
      <c r="I57" s="68"/>
      <c r="J57" s="68"/>
      <c r="K57" s="69"/>
      <c r="L57" s="69"/>
    </row>
    <row r="58" spans="3:12" ht="27.75">
      <c r="C58" s="73"/>
      <c r="D58" s="73"/>
      <c r="E58" s="67"/>
      <c r="F58" s="67"/>
      <c r="G58" s="68"/>
      <c r="H58" s="67"/>
      <c r="I58" s="68"/>
      <c r="J58" s="68"/>
      <c r="K58" s="69"/>
      <c r="L58" s="69"/>
    </row>
    <row r="59" spans="3:12" ht="27.75">
      <c r="C59" s="73"/>
      <c r="D59" s="73"/>
      <c r="E59" s="67"/>
      <c r="F59" s="67"/>
      <c r="G59" s="68"/>
      <c r="H59" s="67"/>
      <c r="I59" s="68"/>
      <c r="J59" s="68"/>
      <c r="K59" s="69"/>
      <c r="L59" s="69"/>
    </row>
    <row r="60" spans="3:12" ht="27.75">
      <c r="C60" s="73"/>
      <c r="D60" s="73"/>
      <c r="E60" s="67"/>
      <c r="F60" s="67"/>
      <c r="G60" s="68"/>
      <c r="H60" s="67"/>
      <c r="I60" s="68"/>
      <c r="J60" s="68"/>
      <c r="K60" s="69"/>
      <c r="L60" s="69"/>
    </row>
  </sheetData>
  <sheetProtection/>
  <autoFilter ref="A6:L34"/>
  <mergeCells count="9">
    <mergeCell ref="A42:D42"/>
    <mergeCell ref="A1:J1"/>
    <mergeCell ref="A4:C4"/>
    <mergeCell ref="A2:O2"/>
    <mergeCell ref="H3:I3"/>
    <mergeCell ref="E3:G3"/>
    <mergeCell ref="I4:J4"/>
    <mergeCell ref="A3:C3"/>
    <mergeCell ref="F4:G4"/>
  </mergeCells>
  <dataValidations count="1">
    <dataValidation operator="lessThanOrEqual" allowBlank="1" showInputMessage="1" showErrorMessage="1" sqref="I7 K7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č.2</oddHeader>
    <oddFooter>&amp;LZpracovala: Jana Bauerová
administrátor grant. programu
&amp;D&amp;CStránka 9-10  ze 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3"/>
  <sheetViews>
    <sheetView zoomScale="51" zoomScaleNormal="51" zoomScaleSheetLayoutView="51" workbookViewId="0" topLeftCell="A1">
      <selection activeCell="D13" sqref="D13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 customHeight="1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27"/>
      <c r="L1" s="27"/>
      <c r="M1" s="27"/>
      <c r="N1" s="27"/>
      <c r="O1" s="27"/>
    </row>
    <row r="2" spans="1:15" s="28" customFormat="1" ht="52.5" customHeight="1">
      <c r="A2" s="191" t="s">
        <v>156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28" customFormat="1" ht="52.5" customHeight="1">
      <c r="A3" s="182" t="s">
        <v>2</v>
      </c>
      <c r="B3" s="182"/>
      <c r="C3" s="182"/>
      <c r="D3" s="30" t="s">
        <v>0</v>
      </c>
      <c r="E3" s="183">
        <v>800000</v>
      </c>
      <c r="F3" s="183"/>
      <c r="G3" s="183"/>
      <c r="H3" s="184"/>
      <c r="I3" s="184"/>
      <c r="J3" s="15"/>
      <c r="K3" s="13"/>
      <c r="L3" s="10"/>
      <c r="M3" s="10"/>
      <c r="N3" s="23"/>
      <c r="O3" s="10"/>
    </row>
    <row r="4" spans="1:15" s="7" customFormat="1" ht="29.25" customHeight="1">
      <c r="A4" s="180"/>
      <c r="B4" s="180"/>
      <c r="C4" s="180"/>
      <c r="D4" s="10" t="s">
        <v>18</v>
      </c>
      <c r="E4" s="181">
        <v>100000</v>
      </c>
      <c r="F4" s="185"/>
      <c r="G4" s="185"/>
      <c r="H4" s="29" t="s">
        <v>1</v>
      </c>
      <c r="I4" s="181">
        <v>300000</v>
      </c>
      <c r="J4" s="181"/>
      <c r="M4" s="22"/>
      <c r="N4" s="24"/>
      <c r="O4" s="22"/>
    </row>
    <row r="5" spans="1:14" s="5" customFormat="1" ht="23.2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158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15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164</v>
      </c>
      <c r="N6" s="23"/>
    </row>
    <row r="7" spans="1:14" s="14" customFormat="1" ht="59.25" customHeight="1" thickTop="1">
      <c r="A7" s="154" t="s">
        <v>135</v>
      </c>
      <c r="B7" s="98" t="s">
        <v>136</v>
      </c>
      <c r="C7" s="99" t="s">
        <v>137</v>
      </c>
      <c r="D7" s="99" t="s">
        <v>138</v>
      </c>
      <c r="E7" s="34" t="s">
        <v>1</v>
      </c>
      <c r="F7" s="34">
        <v>0</v>
      </c>
      <c r="G7" s="33">
        <v>77.8</v>
      </c>
      <c r="H7" s="93">
        <v>228000</v>
      </c>
      <c r="I7" s="100">
        <v>104880</v>
      </c>
      <c r="J7" s="93">
        <v>224500</v>
      </c>
      <c r="K7" s="100">
        <v>103270</v>
      </c>
      <c r="L7" s="20">
        <f aca="true" t="shared" si="0" ref="L7:L14">K7/J7</f>
        <v>0.46</v>
      </c>
      <c r="M7" s="26"/>
      <c r="N7" s="23"/>
    </row>
    <row r="8" spans="1:14" s="14" customFormat="1" ht="56.25" customHeight="1">
      <c r="A8" s="154" t="s">
        <v>139</v>
      </c>
      <c r="B8" s="159" t="s">
        <v>140</v>
      </c>
      <c r="C8" s="160" t="s">
        <v>20</v>
      </c>
      <c r="D8" s="160" t="s">
        <v>133</v>
      </c>
      <c r="E8" s="34" t="s">
        <v>1</v>
      </c>
      <c r="F8" s="34" t="s">
        <v>32</v>
      </c>
      <c r="G8" s="33">
        <v>58.7</v>
      </c>
      <c r="H8" s="139">
        <v>519000</v>
      </c>
      <c r="I8" s="141">
        <v>300000</v>
      </c>
      <c r="J8" s="139">
        <v>519000</v>
      </c>
      <c r="K8" s="141">
        <v>0</v>
      </c>
      <c r="L8" s="20">
        <f t="shared" si="0"/>
        <v>0</v>
      </c>
      <c r="M8" s="26"/>
      <c r="N8" s="23"/>
    </row>
    <row r="9" spans="1:14" s="14" customFormat="1" ht="56.25" customHeight="1">
      <c r="A9" s="154" t="s">
        <v>141</v>
      </c>
      <c r="B9" s="159" t="s">
        <v>142</v>
      </c>
      <c r="C9" s="160" t="s">
        <v>20</v>
      </c>
      <c r="D9" s="160" t="s">
        <v>143</v>
      </c>
      <c r="E9" s="34" t="s">
        <v>1</v>
      </c>
      <c r="F9" s="34" t="s">
        <v>32</v>
      </c>
      <c r="G9" s="33">
        <v>54.3</v>
      </c>
      <c r="H9" s="139">
        <v>323000</v>
      </c>
      <c r="I9" s="141">
        <v>223000</v>
      </c>
      <c r="J9" s="139">
        <v>323000</v>
      </c>
      <c r="K9" s="141">
        <v>0</v>
      </c>
      <c r="L9" s="20">
        <f t="shared" si="0"/>
        <v>0</v>
      </c>
      <c r="M9" s="26"/>
      <c r="N9" s="23"/>
    </row>
    <row r="10" spans="1:14" s="14" customFormat="1" ht="56.25" customHeight="1">
      <c r="A10" s="154" t="s">
        <v>144</v>
      </c>
      <c r="B10" s="159" t="s">
        <v>145</v>
      </c>
      <c r="C10" s="160" t="s">
        <v>20</v>
      </c>
      <c r="D10" s="160" t="s">
        <v>146</v>
      </c>
      <c r="E10" s="34" t="s">
        <v>1</v>
      </c>
      <c r="F10" s="34" t="s">
        <v>32</v>
      </c>
      <c r="G10" s="33">
        <v>41.5</v>
      </c>
      <c r="H10" s="139">
        <v>435000</v>
      </c>
      <c r="I10" s="141">
        <v>235000</v>
      </c>
      <c r="J10" s="139">
        <v>435000</v>
      </c>
      <c r="K10" s="141">
        <v>0</v>
      </c>
      <c r="L10" s="20">
        <f t="shared" si="0"/>
        <v>0</v>
      </c>
      <c r="M10" s="26"/>
      <c r="N10" s="23"/>
    </row>
    <row r="11" spans="1:14" s="14" customFormat="1" ht="56.25" customHeight="1">
      <c r="A11" s="154" t="s">
        <v>147</v>
      </c>
      <c r="B11" s="84" t="s">
        <v>30</v>
      </c>
      <c r="C11" s="86" t="s">
        <v>47</v>
      </c>
      <c r="D11" s="86" t="s">
        <v>148</v>
      </c>
      <c r="E11" s="34" t="s">
        <v>1</v>
      </c>
      <c r="F11" s="34">
        <v>0</v>
      </c>
      <c r="G11" s="33">
        <v>68.8</v>
      </c>
      <c r="H11" s="87">
        <v>620000</v>
      </c>
      <c r="I11" s="95">
        <v>150000</v>
      </c>
      <c r="J11" s="87">
        <v>580000</v>
      </c>
      <c r="K11" s="95">
        <v>140360</v>
      </c>
      <c r="L11" s="20">
        <f t="shared" si="0"/>
        <v>0.242</v>
      </c>
      <c r="M11" s="26"/>
      <c r="N11" s="23"/>
    </row>
    <row r="12" spans="1:14" s="14" customFormat="1" ht="56.25" customHeight="1">
      <c r="A12" s="154" t="s">
        <v>149</v>
      </c>
      <c r="B12" s="84" t="s">
        <v>45</v>
      </c>
      <c r="C12" s="86" t="s">
        <v>20</v>
      </c>
      <c r="D12" s="86" t="s">
        <v>150</v>
      </c>
      <c r="E12" s="34" t="s">
        <v>1</v>
      </c>
      <c r="F12" s="34">
        <v>0</v>
      </c>
      <c r="G12" s="33">
        <v>66.3</v>
      </c>
      <c r="H12" s="92">
        <v>289000</v>
      </c>
      <c r="I12" s="91">
        <v>200000</v>
      </c>
      <c r="J12" s="92">
        <v>289000</v>
      </c>
      <c r="K12" s="91">
        <v>200000</v>
      </c>
      <c r="L12" s="20">
        <f t="shared" si="0"/>
        <v>0.6920415224913494</v>
      </c>
      <c r="M12" s="26"/>
      <c r="N12" s="23"/>
    </row>
    <row r="13" spans="1:14" s="14" customFormat="1" ht="56.25" customHeight="1">
      <c r="A13" s="154" t="s">
        <v>151</v>
      </c>
      <c r="B13" s="98" t="s">
        <v>46</v>
      </c>
      <c r="C13" s="99" t="s">
        <v>20</v>
      </c>
      <c r="D13" s="99" t="s">
        <v>152</v>
      </c>
      <c r="E13" s="34">
        <v>0</v>
      </c>
      <c r="F13" s="34">
        <v>0</v>
      </c>
      <c r="G13" s="33">
        <v>70.8</v>
      </c>
      <c r="H13" s="92">
        <v>333800</v>
      </c>
      <c r="I13" s="91">
        <v>223646</v>
      </c>
      <c r="J13" s="92">
        <v>333800</v>
      </c>
      <c r="K13" s="91">
        <v>223646</v>
      </c>
      <c r="L13" s="20">
        <f t="shared" si="0"/>
        <v>0.67</v>
      </c>
      <c r="M13" s="26"/>
      <c r="N13" s="23"/>
    </row>
    <row r="14" spans="1:14" s="14" customFormat="1" ht="56.25" customHeight="1" thickBot="1">
      <c r="A14" s="154" t="s">
        <v>153</v>
      </c>
      <c r="B14" s="159" t="s">
        <v>154</v>
      </c>
      <c r="C14" s="160" t="s">
        <v>28</v>
      </c>
      <c r="D14" s="160" t="s">
        <v>155</v>
      </c>
      <c r="E14" s="34">
        <v>0</v>
      </c>
      <c r="F14" s="34" t="s">
        <v>32</v>
      </c>
      <c r="G14" s="33">
        <v>64.5</v>
      </c>
      <c r="H14" s="139">
        <v>300000</v>
      </c>
      <c r="I14" s="141">
        <v>100000</v>
      </c>
      <c r="J14" s="139">
        <v>300000</v>
      </c>
      <c r="K14" s="141">
        <v>0</v>
      </c>
      <c r="L14" s="20">
        <f t="shared" si="0"/>
        <v>0</v>
      </c>
      <c r="M14" s="26"/>
      <c r="N14" s="23"/>
    </row>
    <row r="15" spans="1:14" s="14" customFormat="1" ht="56.25" customHeight="1" thickBot="1">
      <c r="A15" s="153" t="s">
        <v>40</v>
      </c>
      <c r="B15" s="102" t="s">
        <v>168</v>
      </c>
      <c r="C15" s="103" t="s">
        <v>14</v>
      </c>
      <c r="D15" s="104" t="s">
        <v>174</v>
      </c>
      <c r="E15" s="155">
        <v>0</v>
      </c>
      <c r="F15" s="105">
        <v>4</v>
      </c>
      <c r="G15" s="106">
        <f>SUM(G2:G14)</f>
        <v>502.70000000000005</v>
      </c>
      <c r="H15" s="156">
        <f>SUM(H7:H14)</f>
        <v>3047800</v>
      </c>
      <c r="I15" s="157">
        <f>SUM(I7:I14)</f>
        <v>1536526</v>
      </c>
      <c r="J15" s="156">
        <f>SUM(J7:J14)</f>
        <v>3004300</v>
      </c>
      <c r="K15" s="157">
        <f>SUM(K7:K14)</f>
        <v>667276</v>
      </c>
      <c r="L15" s="108">
        <f>K15/J15</f>
        <v>0.22210697999534001</v>
      </c>
      <c r="M15" s="26"/>
      <c r="N15" s="23"/>
    </row>
    <row r="16" spans="1:19" s="14" customFormat="1" ht="56.25" customHeight="1">
      <c r="A16" s="177" t="s">
        <v>170</v>
      </c>
      <c r="B16" s="178"/>
      <c r="C16" s="178"/>
      <c r="D16" s="115"/>
      <c r="E16" s="115"/>
      <c r="F16" s="115"/>
      <c r="G16" s="54"/>
      <c r="H16" s="49"/>
      <c r="I16" s="49"/>
      <c r="J16" s="49"/>
      <c r="K16" s="55"/>
      <c r="L16" s="75"/>
      <c r="M16" s="76"/>
      <c r="N16" s="77"/>
      <c r="O16" s="78"/>
      <c r="P16" s="78"/>
      <c r="Q16" s="78"/>
      <c r="R16" s="78"/>
      <c r="S16" s="78"/>
    </row>
    <row r="17" spans="1:19" s="14" customFormat="1" ht="56.25" customHeight="1">
      <c r="A17" s="50"/>
      <c r="B17" s="48"/>
      <c r="C17" s="51"/>
      <c r="D17" s="52"/>
      <c r="E17" s="53"/>
      <c r="F17" s="53"/>
      <c r="G17" s="54"/>
      <c r="H17" s="49"/>
      <c r="I17" s="49"/>
      <c r="J17" s="49"/>
      <c r="K17" s="55"/>
      <c r="L17" s="75"/>
      <c r="M17" s="76"/>
      <c r="N17" s="77"/>
      <c r="O17" s="78"/>
      <c r="P17" s="78"/>
      <c r="Q17" s="78"/>
      <c r="R17" s="78"/>
      <c r="S17" s="78"/>
    </row>
    <row r="18" spans="1:19" s="14" customFormat="1" ht="56.25" customHeight="1">
      <c r="A18" s="50"/>
      <c r="B18" s="48"/>
      <c r="C18" s="51"/>
      <c r="D18" s="52"/>
      <c r="E18" s="53"/>
      <c r="F18" s="53"/>
      <c r="G18" s="54"/>
      <c r="H18" s="49"/>
      <c r="I18" s="49"/>
      <c r="J18" s="49"/>
      <c r="K18" s="55"/>
      <c r="L18" s="75"/>
      <c r="M18" s="76"/>
      <c r="N18" s="77"/>
      <c r="O18" s="78"/>
      <c r="P18" s="78"/>
      <c r="Q18" s="78"/>
      <c r="R18" s="78"/>
      <c r="S18" s="78"/>
    </row>
    <row r="19" spans="1:19" s="14" customFormat="1" ht="56.25" customHeight="1">
      <c r="A19" s="50"/>
      <c r="B19" s="48"/>
      <c r="C19" s="51"/>
      <c r="D19" s="52"/>
      <c r="E19" s="53"/>
      <c r="F19" s="53"/>
      <c r="G19" s="54"/>
      <c r="H19" s="49"/>
      <c r="I19" s="49"/>
      <c r="J19" s="49"/>
      <c r="K19" s="55"/>
      <c r="L19" s="75"/>
      <c r="M19" s="76"/>
      <c r="N19" s="77"/>
      <c r="O19" s="78"/>
      <c r="P19" s="78"/>
      <c r="Q19" s="78"/>
      <c r="R19" s="78"/>
      <c r="S19" s="78"/>
    </row>
    <row r="20" spans="1:19" ht="42.75" customHeight="1">
      <c r="A20" s="50"/>
      <c r="B20" s="56"/>
      <c r="C20" s="52"/>
      <c r="D20" s="56"/>
      <c r="E20" s="57"/>
      <c r="F20" s="57"/>
      <c r="G20" s="58"/>
      <c r="H20" s="59"/>
      <c r="I20" s="59"/>
      <c r="J20" s="59"/>
      <c r="K20" s="59"/>
      <c r="L20" s="75"/>
      <c r="M20" s="76"/>
      <c r="N20" s="79"/>
      <c r="O20" s="69"/>
      <c r="P20" s="69"/>
      <c r="Q20" s="69"/>
      <c r="R20" s="69"/>
      <c r="S20" s="69"/>
    </row>
    <row r="21" spans="11:19" ht="27.75">
      <c r="K21" s="69"/>
      <c r="L21" s="69"/>
      <c r="M21" s="69"/>
      <c r="N21" s="79"/>
      <c r="O21" s="69"/>
      <c r="P21" s="69"/>
      <c r="Q21" s="69"/>
      <c r="R21" s="69"/>
      <c r="S21" s="69"/>
    </row>
    <row r="22" spans="11:19" ht="27.75">
      <c r="K22" s="69"/>
      <c r="L22" s="69"/>
      <c r="M22" s="69"/>
      <c r="N22" s="79"/>
      <c r="O22" s="69"/>
      <c r="P22" s="69"/>
      <c r="Q22" s="69"/>
      <c r="R22" s="69"/>
      <c r="S22" s="69"/>
    </row>
    <row r="23" spans="11:19" ht="27.75">
      <c r="K23" s="69"/>
      <c r="L23" s="69"/>
      <c r="M23" s="69"/>
      <c r="N23" s="79"/>
      <c r="O23" s="69"/>
      <c r="P23" s="69"/>
      <c r="Q23" s="69"/>
      <c r="R23" s="69"/>
      <c r="S23" s="69"/>
    </row>
  </sheetData>
  <sheetProtection/>
  <autoFilter ref="A6:L20"/>
  <mergeCells count="8">
    <mergeCell ref="A16:C16"/>
    <mergeCell ref="A1:J1"/>
    <mergeCell ref="A2:O2"/>
    <mergeCell ref="A4:C4"/>
    <mergeCell ref="A3:C3"/>
    <mergeCell ref="E3:I3"/>
    <mergeCell ref="E4:G4"/>
    <mergeCell ref="I4:J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Město Písek - centrum kultury&amp;R&amp;"Arial CE,Tučné"&amp;14TABULKA č. 3</oddHeader>
    <oddFooter>&amp;LZpracovala: Jana Bauerová
administrátor grant.programu
&amp;D&amp;CStránka 12 ze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tabSelected="1" zoomScale="51" zoomScaleNormal="51" zoomScaleSheetLayoutView="51" workbookViewId="0" topLeftCell="A1">
      <selection activeCell="D14" sqref="D13:D14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27"/>
      <c r="L1" s="27"/>
      <c r="M1" s="27"/>
      <c r="N1" s="27"/>
      <c r="O1" s="27"/>
    </row>
    <row r="2" spans="1:15" s="28" customFormat="1" ht="52.5">
      <c r="A2" s="192" t="s">
        <v>161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76"/>
      <c r="N2" s="176"/>
      <c r="O2" s="176"/>
    </row>
    <row r="3" spans="1:15" s="28" customFormat="1" ht="52.5" customHeight="1">
      <c r="A3" s="192" t="s">
        <v>160</v>
      </c>
      <c r="B3" s="19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82" t="s">
        <v>2</v>
      </c>
      <c r="B4" s="182"/>
      <c r="C4" s="182"/>
      <c r="D4" s="30" t="s">
        <v>0</v>
      </c>
      <c r="E4" s="183">
        <v>500000</v>
      </c>
      <c r="F4" s="183"/>
      <c r="G4" s="183"/>
      <c r="H4" s="184"/>
      <c r="I4" s="184"/>
      <c r="J4" s="15"/>
      <c r="K4" s="13"/>
      <c r="L4" s="10"/>
      <c r="M4" s="10"/>
      <c r="N4" s="23"/>
      <c r="O4" s="10"/>
    </row>
    <row r="5" spans="1:16" s="7" customFormat="1" ht="23.25" customHeight="1">
      <c r="A5" s="180"/>
      <c r="B5" s="180"/>
      <c r="C5" s="180"/>
      <c r="D5" s="10" t="s">
        <v>18</v>
      </c>
      <c r="E5" s="181">
        <v>500000</v>
      </c>
      <c r="F5" s="185"/>
      <c r="G5" s="185"/>
      <c r="H5" s="29" t="s">
        <v>1</v>
      </c>
      <c r="I5" s="181">
        <v>500000</v>
      </c>
      <c r="J5" s="181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63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15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16</v>
      </c>
      <c r="N7" s="23"/>
    </row>
    <row r="8" spans="1:14" s="14" customFormat="1" ht="56.25" customHeight="1" thickBot="1" thickTop="1">
      <c r="A8" s="161" t="s">
        <v>157</v>
      </c>
      <c r="B8" s="164" t="s">
        <v>158</v>
      </c>
      <c r="C8" s="129" t="s">
        <v>29</v>
      </c>
      <c r="D8" s="129" t="s">
        <v>159</v>
      </c>
      <c r="E8" s="80" t="s">
        <v>1</v>
      </c>
      <c r="F8" s="80" t="s">
        <v>1</v>
      </c>
      <c r="G8" s="81">
        <v>65.8</v>
      </c>
      <c r="H8" s="96">
        <v>700000</v>
      </c>
      <c r="I8" s="97">
        <v>500000</v>
      </c>
      <c r="J8" s="62">
        <v>700000</v>
      </c>
      <c r="K8" s="82">
        <v>500000</v>
      </c>
      <c r="L8" s="63">
        <f>K8/J8</f>
        <v>0.7142857142857143</v>
      </c>
      <c r="M8" s="26"/>
      <c r="N8" s="23"/>
    </row>
    <row r="9" spans="1:14" s="14" customFormat="1" ht="56.25" customHeight="1" thickBot="1">
      <c r="A9" s="165" t="s">
        <v>40</v>
      </c>
      <c r="B9" s="102" t="s">
        <v>49</v>
      </c>
      <c r="C9" s="103" t="s">
        <v>48</v>
      </c>
      <c r="D9" s="104" t="s">
        <v>13</v>
      </c>
      <c r="E9" s="155">
        <v>0</v>
      </c>
      <c r="F9" s="155">
        <v>0</v>
      </c>
      <c r="G9" s="106">
        <f>SUM(G1:G8)</f>
        <v>65.8</v>
      </c>
      <c r="H9" s="166">
        <f>SUM(H8:H8)</f>
        <v>700000</v>
      </c>
      <c r="I9" s="107">
        <f>SUM(I8)</f>
        <v>500000</v>
      </c>
      <c r="J9" s="166">
        <f>SUM(J8:J8)</f>
        <v>700000</v>
      </c>
      <c r="K9" s="107">
        <f>SUM(K1:K8)</f>
        <v>500000</v>
      </c>
      <c r="L9" s="108">
        <f>K9/J9</f>
        <v>0.7142857142857143</v>
      </c>
      <c r="M9" s="26"/>
      <c r="N9" s="23"/>
    </row>
    <row r="10" spans="1:19" s="14" customFormat="1" ht="56.25" customHeight="1">
      <c r="A10" s="177" t="s">
        <v>171</v>
      </c>
      <c r="B10" s="178"/>
      <c r="C10" s="178"/>
      <c r="D10" s="188"/>
      <c r="E10" s="53"/>
      <c r="F10" s="53"/>
      <c r="G10" s="54"/>
      <c r="H10" s="49"/>
      <c r="I10" s="49"/>
      <c r="J10" s="49"/>
      <c r="K10" s="55"/>
      <c r="L10" s="75"/>
      <c r="M10" s="76"/>
      <c r="N10" s="77"/>
      <c r="O10" s="78"/>
      <c r="P10" s="78"/>
      <c r="Q10" s="78"/>
      <c r="R10" s="78"/>
      <c r="S10" s="78"/>
    </row>
    <row r="11" spans="1:19" s="14" customFormat="1" ht="56.25" customHeight="1">
      <c r="A11" s="50"/>
      <c r="B11" s="48"/>
      <c r="C11" s="51"/>
      <c r="D11" s="52"/>
      <c r="E11" s="53"/>
      <c r="F11" s="53"/>
      <c r="G11" s="54"/>
      <c r="H11" s="49"/>
      <c r="I11" s="49"/>
      <c r="J11" s="49"/>
      <c r="K11" s="55"/>
      <c r="L11" s="75"/>
      <c r="M11" s="76"/>
      <c r="N11" s="77"/>
      <c r="O11" s="78"/>
      <c r="P11" s="78"/>
      <c r="Q11" s="78"/>
      <c r="R11" s="78"/>
      <c r="S11" s="78"/>
    </row>
    <row r="12" spans="1:19" s="14" customFormat="1" ht="56.25" customHeight="1">
      <c r="A12" s="50"/>
      <c r="B12" s="48"/>
      <c r="C12" s="51"/>
      <c r="D12" s="52"/>
      <c r="E12" s="53"/>
      <c r="F12" s="53"/>
      <c r="G12" s="54"/>
      <c r="H12" s="49"/>
      <c r="I12" s="49"/>
      <c r="J12" s="49"/>
      <c r="K12" s="55"/>
      <c r="L12" s="75"/>
      <c r="M12" s="76"/>
      <c r="N12" s="77"/>
      <c r="O12" s="78"/>
      <c r="P12" s="78"/>
      <c r="Q12" s="78"/>
      <c r="R12" s="78"/>
      <c r="S12" s="78"/>
    </row>
    <row r="13" spans="1:19" s="14" customFormat="1" ht="56.25" customHeight="1">
      <c r="A13" s="50"/>
      <c r="B13" s="48"/>
      <c r="C13" s="51"/>
      <c r="D13" s="52"/>
      <c r="E13" s="53"/>
      <c r="F13" s="53"/>
      <c r="G13" s="54"/>
      <c r="H13" s="49"/>
      <c r="I13" s="49"/>
      <c r="J13" s="49"/>
      <c r="K13" s="55"/>
      <c r="L13" s="75"/>
      <c r="M13" s="76"/>
      <c r="N13" s="77"/>
      <c r="O13" s="78"/>
      <c r="P13" s="78"/>
      <c r="Q13" s="78"/>
      <c r="R13" s="78"/>
      <c r="S13" s="78"/>
    </row>
    <row r="14" spans="1:19" s="14" customFormat="1" ht="56.25" customHeight="1">
      <c r="A14" s="50"/>
      <c r="B14" s="48"/>
      <c r="C14" s="51"/>
      <c r="D14" s="52"/>
      <c r="E14" s="53"/>
      <c r="F14" s="53"/>
      <c r="G14" s="54"/>
      <c r="H14" s="49"/>
      <c r="I14" s="49"/>
      <c r="J14" s="49"/>
      <c r="K14" s="55"/>
      <c r="L14" s="75"/>
      <c r="M14" s="76"/>
      <c r="N14" s="77"/>
      <c r="O14" s="78"/>
      <c r="P14" s="78"/>
      <c r="Q14" s="78"/>
      <c r="R14" s="78"/>
      <c r="S14" s="78"/>
    </row>
    <row r="15" spans="1:19" ht="42.75" customHeight="1">
      <c r="A15" s="50"/>
      <c r="B15" s="56"/>
      <c r="C15" s="52"/>
      <c r="D15" s="56"/>
      <c r="E15" s="57"/>
      <c r="F15" s="57"/>
      <c r="G15" s="58"/>
      <c r="H15" s="59"/>
      <c r="I15" s="59"/>
      <c r="J15" s="59"/>
      <c r="K15" s="59"/>
      <c r="L15" s="75"/>
      <c r="M15" s="76"/>
      <c r="N15" s="79"/>
      <c r="O15" s="69"/>
      <c r="P15" s="69"/>
      <c r="Q15" s="69"/>
      <c r="R15" s="69"/>
      <c r="S15" s="69"/>
    </row>
    <row r="16" spans="11:19" ht="27.75">
      <c r="K16" s="69"/>
      <c r="L16" s="69"/>
      <c r="M16" s="69"/>
      <c r="N16" s="79"/>
      <c r="O16" s="69"/>
      <c r="P16" s="69"/>
      <c r="Q16" s="69"/>
      <c r="R16" s="69"/>
      <c r="S16" s="69"/>
    </row>
    <row r="17" spans="11:19" ht="27.75">
      <c r="K17" s="69"/>
      <c r="L17" s="69"/>
      <c r="M17" s="69"/>
      <c r="N17" s="79"/>
      <c r="O17" s="69"/>
      <c r="P17" s="69"/>
      <c r="Q17" s="69"/>
      <c r="R17" s="69"/>
      <c r="S17" s="69"/>
    </row>
    <row r="18" spans="11:19" ht="27.75">
      <c r="K18" s="69"/>
      <c r="L18" s="69"/>
      <c r="M18" s="69"/>
      <c r="N18" s="79"/>
      <c r="O18" s="69"/>
      <c r="P18" s="69"/>
      <c r="Q18" s="69"/>
      <c r="R18" s="69"/>
      <c r="S18" s="69"/>
    </row>
  </sheetData>
  <sheetProtection/>
  <autoFilter ref="A7:L15"/>
  <mergeCells count="9">
    <mergeCell ref="A10:D10"/>
    <mergeCell ref="A2:L2"/>
    <mergeCell ref="A1:J1"/>
    <mergeCell ref="A5:C5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4</oddHeader>
    <oddFooter>&amp;LZpracovala: Jana Bauerová
administrátor grant.programu
&amp;D&amp;CStránka   14 ze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2009-04-29T11:34:07Z</cp:lastPrinted>
  <dcterms:created xsi:type="dcterms:W3CDTF">2006-01-25T13:32:26Z</dcterms:created>
  <dcterms:modified xsi:type="dcterms:W3CDTF">2009-05-25T05:17:10Z</dcterms:modified>
  <cp:category/>
  <cp:version/>
  <cp:contentType/>
  <cp:contentStatus/>
</cp:coreProperties>
</file>