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45" windowWidth="12120" windowHeight="9015" activeTab="0"/>
  </bookViews>
  <sheets>
    <sheet name="příspěvky na sport" sheetId="1" r:id="rId1"/>
  </sheets>
  <definedNames/>
  <calcPr fullCalcOnLoad="1"/>
</workbook>
</file>

<file path=xl/sharedStrings.xml><?xml version="1.0" encoding="utf-8"?>
<sst xmlns="http://schemas.openxmlformats.org/spreadsheetml/2006/main" count="102" uniqueCount="93">
  <si>
    <t>Organizace</t>
  </si>
  <si>
    <t xml:space="preserve"> </t>
  </si>
  <si>
    <t>Poznámka</t>
  </si>
  <si>
    <t>Město Písek</t>
  </si>
  <si>
    <t>III. c) - akce</t>
  </si>
  <si>
    <t>III. b) - činnost</t>
  </si>
  <si>
    <t xml:space="preserve">III. a) - investice </t>
  </si>
  <si>
    <t>IHC Písek o.s.</t>
  </si>
  <si>
    <t>Karel Kolerus</t>
  </si>
  <si>
    <t>odbor školství a kultury</t>
  </si>
  <si>
    <t>AC Sole o. s.</t>
  </si>
  <si>
    <t>FC Písek o. s.</t>
  </si>
  <si>
    <t>HC Švantlův dvůr o. s.</t>
  </si>
  <si>
    <t>Český rybářský svaz m.o. o.s.</t>
  </si>
  <si>
    <t>IN-LINE HOCKEY Club o.s.</t>
  </si>
  <si>
    <t>Plavecký klub o.s.</t>
  </si>
  <si>
    <t>Radioklub Písek o.s.</t>
  </si>
  <si>
    <t>Skiklub Písek o.s.</t>
  </si>
  <si>
    <t>SK Policie Písek o.s.</t>
  </si>
  <si>
    <t>Tenisový klub Písek o.s.</t>
  </si>
  <si>
    <t>TJ Hradiště o.s.</t>
  </si>
  <si>
    <t>TJ Sokol Písek o.s.</t>
  </si>
  <si>
    <t>TJ Vysokohorské sporty o.s.</t>
  </si>
  <si>
    <t>Šachklub Písek o.s.</t>
  </si>
  <si>
    <t>Atletika Písek o.s.</t>
  </si>
  <si>
    <t>TJ Sokol Hřebčinec o.s.</t>
  </si>
  <si>
    <t>ATK Písek o.s.</t>
  </si>
  <si>
    <t>Přehled čerpání příspěvků na sportovní činnost v roce 2012</t>
  </si>
  <si>
    <t>Č.</t>
  </si>
  <si>
    <t xml:space="preserve">III. a) investice </t>
  </si>
  <si>
    <t>III. b) činnost</t>
  </si>
  <si>
    <t>III. c) akce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</si>
  <si>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</si>
  <si>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</si>
  <si>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</si>
  <si>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</si>
  <si>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</si>
  <si>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</si>
  <si>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</si>
  <si>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</si>
  <si>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</si>
  <si>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</si>
  <si>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</si>
  <si>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</si>
  <si>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</si>
  <si>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</si>
  <si>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AKCE - Jihočeský atletický pohár</t>
  </si>
  <si>
    <t>ČINNOST</t>
  </si>
  <si>
    <t>AKCE - Běh kolem Ameriky</t>
  </si>
  <si>
    <t>AKCE - Písecký kilometr</t>
  </si>
  <si>
    <t>AKCE - Běh tolerance</t>
  </si>
  <si>
    <r>
      <t xml:space="preserve">INVESTICE - zhotovení krytu na doskočišti pro skok o tyči </t>
    </r>
    <r>
      <rPr>
        <b/>
        <i/>
        <sz val="10"/>
        <rFont val="Arial"/>
        <family val="2"/>
      </rPr>
      <t xml:space="preserve">- </t>
    </r>
    <r>
      <rPr>
        <b/>
        <sz val="10"/>
        <rFont val="Arial"/>
        <family val="2"/>
      </rPr>
      <t>výjimka</t>
    </r>
    <r>
      <rPr>
        <sz val="10"/>
        <rFont val="Arial"/>
        <family val="2"/>
      </rPr>
      <t>, A-Písecká hodinovka</t>
    </r>
  </si>
  <si>
    <r>
      <t>INVESTICE - Pořízení nových sítí do fotbalových pevných branek a do přenosných branek</t>
    </r>
    <r>
      <rPr>
        <b/>
        <i/>
        <sz val="10"/>
        <rFont val="Arial"/>
        <family val="2"/>
      </rPr>
      <t>-</t>
    </r>
    <r>
      <rPr>
        <b/>
        <sz val="10"/>
        <rFont val="Arial"/>
        <family val="2"/>
      </rPr>
      <t>výjimka</t>
    </r>
  </si>
  <si>
    <r>
      <t xml:space="preserve">AKCE - Prácheňský pohár 2012 - fotbalový turnaj dorostu </t>
    </r>
    <r>
      <rPr>
        <b/>
        <i/>
        <sz val="10"/>
        <rFont val="Arial"/>
        <family val="2"/>
      </rPr>
      <t xml:space="preserve">- </t>
    </r>
    <r>
      <rPr>
        <b/>
        <sz val="10"/>
        <rFont val="Arial"/>
        <family val="2"/>
      </rPr>
      <t>výjimka</t>
    </r>
  </si>
  <si>
    <r>
      <t>AKCE - Kočí cup 2012 aneb loučíme se s prázdninami -</t>
    </r>
    <r>
      <rPr>
        <b/>
        <sz val="10"/>
        <rFont val="Arial CE"/>
        <family val="0"/>
      </rPr>
      <t xml:space="preserve"> výjimka</t>
    </r>
  </si>
  <si>
    <t>INVESTICE - vysoušecí systém na vysoušení bruslí a hokejových rukavic, ČINNOST</t>
  </si>
  <si>
    <t>AKCE - Kvalifikační turnaj mládeže krajského přeboru jednotlivců v rapid šachu</t>
  </si>
  <si>
    <t>AKCE - Finále mládeže Jihočeského kraje v rapid šachu – jednotlivci</t>
  </si>
  <si>
    <t>INVESTICE - doplnění tělocvičny o bezpečnostní prvky, ČINNOST</t>
  </si>
  <si>
    <t>INVESTICE - Oprava opěrného zábradlí mezi tenisovými dvorci</t>
  </si>
  <si>
    <r>
      <t>INVESTICE - Vymalování sprchových koutů a všech šaten po rekonstrukci -</t>
    </r>
    <r>
      <rPr>
        <b/>
        <i/>
        <sz val="10"/>
        <rFont val="Arial"/>
        <family val="2"/>
      </rPr>
      <t xml:space="preserve"> </t>
    </r>
    <r>
      <rPr>
        <b/>
        <sz val="10"/>
        <rFont val="Arial"/>
        <family val="2"/>
      </rPr>
      <t>výjimka</t>
    </r>
  </si>
  <si>
    <r>
      <t xml:space="preserve">AKCE - Mezinárodní turnaj mládeže do 12 let "ETA 12" - </t>
    </r>
    <r>
      <rPr>
        <b/>
        <sz val="10"/>
        <rFont val="Arial"/>
        <family val="2"/>
      </rPr>
      <t>výjimka</t>
    </r>
  </si>
  <si>
    <t>INVESTICE - výměna dřevěného plotu od vjezdových vrat k autobusové zastávce, ČINNOST</t>
  </si>
  <si>
    <t>AKCE - Jezdecké skokové závody</t>
  </si>
  <si>
    <r>
      <t xml:space="preserve">AKCE - Turnaj elévů ve florbale - </t>
    </r>
    <r>
      <rPr>
        <b/>
        <sz val="10"/>
        <rFont val="Arial"/>
        <family val="2"/>
      </rPr>
      <t>výjimka</t>
    </r>
  </si>
  <si>
    <r>
      <t xml:space="preserve">INVESTICE - oprava sociálního zařízení ve sportovní hale - </t>
    </r>
    <r>
      <rPr>
        <b/>
        <sz val="10"/>
        <rFont val="Arial"/>
        <family val="2"/>
      </rPr>
      <t>výjimka</t>
    </r>
  </si>
  <si>
    <r>
      <t xml:space="preserve">INVESTICE - rekonstrukce uchycení osvětlení v Obloukové hale, ČINNOST, AKCE - Písecká desítka - </t>
    </r>
    <r>
      <rPr>
        <b/>
        <sz val="10"/>
        <rFont val="Arial"/>
        <family val="2"/>
      </rPr>
      <t>výjimka</t>
    </r>
  </si>
  <si>
    <r>
      <t>INVESTICE - zařízení na stahování košů z normální výšky do výšky na minibasketbal</t>
    </r>
    <r>
      <rPr>
        <i/>
        <sz val="10"/>
        <rFont val="Arial"/>
        <family val="2"/>
      </rPr>
      <t xml:space="preserve"> - </t>
    </r>
    <r>
      <rPr>
        <b/>
        <sz val="10"/>
        <rFont val="Arial"/>
        <family val="2"/>
      </rPr>
      <t>výjimka</t>
    </r>
  </si>
  <si>
    <r>
      <t>AKCE - Turnaj přípravek ve florbale -</t>
    </r>
    <r>
      <rPr>
        <b/>
        <i/>
        <sz val="10"/>
        <rFont val="Arial"/>
        <family val="2"/>
      </rPr>
      <t xml:space="preserve"> </t>
    </r>
    <r>
      <rPr>
        <b/>
        <sz val="10"/>
        <rFont val="Arial"/>
        <family val="2"/>
      </rPr>
      <t>výjimka</t>
    </r>
  </si>
  <si>
    <r>
      <t xml:space="preserve">AKCE - Žákovská liga házené starších žaček - </t>
    </r>
    <r>
      <rPr>
        <b/>
        <sz val="10"/>
        <rFont val="Arial"/>
        <family val="2"/>
      </rPr>
      <t>výjimka</t>
    </r>
  </si>
  <si>
    <r>
      <t>AKCE - Turnaj přípravek házená 4+1 -</t>
    </r>
    <r>
      <rPr>
        <b/>
        <i/>
        <sz val="10"/>
        <rFont val="Arial"/>
        <family val="2"/>
      </rPr>
      <t xml:space="preserve"> </t>
    </r>
    <r>
      <rPr>
        <b/>
        <sz val="10"/>
        <rFont val="Arial"/>
        <family val="2"/>
      </rPr>
      <t>výjimka</t>
    </r>
  </si>
  <si>
    <r>
      <t xml:space="preserve">AKCE - Teamgym junior ČOS - sportovní gymnastika družstev </t>
    </r>
    <r>
      <rPr>
        <b/>
        <i/>
        <sz val="10"/>
        <rFont val="Arial"/>
        <family val="2"/>
      </rPr>
      <t xml:space="preserve">- </t>
    </r>
    <r>
      <rPr>
        <b/>
        <sz val="10"/>
        <rFont val="Arial"/>
        <family val="2"/>
      </rPr>
      <t>výjimka</t>
    </r>
  </si>
  <si>
    <r>
      <t>AKCE - Národní turnaj juniorů v basketbalu U-19 -</t>
    </r>
    <r>
      <rPr>
        <b/>
        <i/>
        <sz val="10"/>
        <rFont val="Arial"/>
        <family val="2"/>
      </rPr>
      <t xml:space="preserve"> </t>
    </r>
    <r>
      <rPr>
        <b/>
        <sz val="10"/>
        <rFont val="Arial"/>
        <family val="2"/>
      </rPr>
      <t>výjimka</t>
    </r>
  </si>
  <si>
    <r>
      <t>AKCE -Turnaj florbalových nadějí</t>
    </r>
    <r>
      <rPr>
        <b/>
        <i/>
        <sz val="10"/>
        <rFont val="Arial"/>
        <family val="2"/>
      </rPr>
      <t xml:space="preserve"> - </t>
    </r>
    <r>
      <rPr>
        <b/>
        <sz val="10"/>
        <rFont val="Arial"/>
        <family val="2"/>
      </rPr>
      <t>výjimka</t>
    </r>
  </si>
  <si>
    <r>
      <t>AKCE - MČR starších minižáků -</t>
    </r>
    <r>
      <rPr>
        <i/>
        <sz val="10"/>
        <rFont val="Arial"/>
        <family val="2"/>
      </rPr>
      <t xml:space="preserve"> </t>
    </r>
    <r>
      <rPr>
        <b/>
        <sz val="10"/>
        <rFont val="Arial"/>
        <family val="2"/>
      </rPr>
      <t>výjimka</t>
    </r>
  </si>
  <si>
    <t>INVESTICE - kompletní rekonstrukce rozvodů elektrické instalace společenské místnosti</t>
  </si>
  <si>
    <r>
      <t xml:space="preserve">ČINNOST, AKCE - Prácheňský pohár 2012 - fotbalový turnaj žáků </t>
    </r>
    <r>
      <rPr>
        <b/>
        <i/>
        <sz val="8"/>
        <rFont val="Arial"/>
        <family val="2"/>
      </rPr>
      <t>-</t>
    </r>
    <r>
      <rPr>
        <b/>
        <sz val="8"/>
        <rFont val="Arial"/>
        <family val="2"/>
      </rPr>
      <t xml:space="preserve"> výjimka</t>
    </r>
  </si>
  <si>
    <r>
      <t>INVESTICE - Oprava sprchových koutů v sociálním zařízení šaten,</t>
    </r>
    <r>
      <rPr>
        <sz val="8"/>
        <rFont val="Arial"/>
        <family val="2"/>
      </rPr>
      <t xml:space="preserve"> ČINNOST</t>
    </r>
  </si>
  <si>
    <t>Celkem rozpočet</t>
  </si>
  <si>
    <t>Celkem</t>
  </si>
  <si>
    <t>Zůstatek</t>
  </si>
  <si>
    <t>Dne: 21.01.2013</t>
  </si>
  <si>
    <t>Koeficient pro činnost</t>
  </si>
  <si>
    <t>Rozpočet celkem</t>
  </si>
  <si>
    <t>Zpracovala: Škodová</t>
  </si>
  <si>
    <t>Poskytnutá částka</t>
  </si>
  <si>
    <t>Body</t>
  </si>
  <si>
    <t>Účel investice /akce</t>
  </si>
  <si>
    <t>15.</t>
  </si>
  <si>
    <t>16.</t>
  </si>
  <si>
    <t>17.</t>
  </si>
  <si>
    <t>18.</t>
  </si>
  <si>
    <t>19.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</si>
</sst>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_K_č"/>
    <numFmt numFmtId="165" formatCode="[$-405]d\.\ mmmm\ yyyy"/>
    <numFmt numFmtId="166" formatCode="#,##0.00\ &quot;Kč&quot;"/>
    <numFmt numFmtId="167" formatCode="#,##0\ &quot;Kč&quot;"/>
    <numFmt numFmtId="168" formatCode="#,##0.0\ _K_č"/>
    <numFmt numFmtId="169" formatCode="#,##0\ _K_č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\ ##,000_);[Red]\([$€-2]\ #\ ##,000\)"/>
    <numFmt numFmtId="174" formatCode="_-* #,##0.0000000000000\ _K_č_-;\-* #,##0.0000000000000\ _K_č_-;_-* &quot;-&quot;?????????????\ _K_č_-;_-@_-"/>
    <numFmt numFmtId="175" formatCode="_-* #,##0.000\ _K_č_-;\-* #,##0.000\ _K_č_-;_-* &quot;-&quot;???\ _K_č_-;_-@_-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0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 diagonalUp="1">
      <left style="thin"/>
      <right style="medium"/>
      <top style="medium"/>
      <bottom>
        <color indexed="63"/>
      </bottom>
      <diagonal style="thin"/>
    </border>
    <border diagonalUp="1">
      <left style="thin"/>
      <right style="medium"/>
      <top>
        <color indexed="63"/>
      </top>
      <bottom>
        <color indexed="63"/>
      </bottom>
      <diagonal style="thin"/>
    </border>
    <border diagonalUp="1">
      <left style="thin"/>
      <right style="medium"/>
      <top>
        <color indexed="63"/>
      </top>
      <bottom style="medium"/>
      <diagonal style="thin"/>
    </border>
    <border diagonalUp="1">
      <left style="thin"/>
      <right style="thin"/>
      <top style="thin"/>
      <bottom style="medium"/>
      <diagonal style="thin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164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64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Fill="1" applyBorder="1" applyAlignment="1">
      <alignment/>
    </xf>
    <xf numFmtId="0" fontId="6" fillId="0" borderId="0" xfId="0" applyFont="1" applyAlignment="1">
      <alignment/>
    </xf>
    <xf numFmtId="166" fontId="6" fillId="0" borderId="0" xfId="0" applyNumberFormat="1" applyFont="1" applyAlignment="1">
      <alignment/>
    </xf>
    <xf numFmtId="0" fontId="5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41" fontId="7" fillId="23" borderId="13" xfId="0" applyNumberFormat="1" applyFont="1" applyFill="1" applyBorder="1" applyAlignment="1">
      <alignment horizontal="center" vertical="center"/>
    </xf>
    <xf numFmtId="41" fontId="7" fillId="33" borderId="14" xfId="0" applyNumberFormat="1" applyFont="1" applyFill="1" applyBorder="1" applyAlignment="1">
      <alignment horizontal="center" vertical="center"/>
    </xf>
    <xf numFmtId="41" fontId="7" fillId="33" borderId="13" xfId="0" applyNumberFormat="1" applyFont="1" applyFill="1" applyBorder="1" applyAlignment="1">
      <alignment horizontal="center" vertical="center"/>
    </xf>
    <xf numFmtId="41" fontId="7" fillId="34" borderId="13" xfId="0" applyNumberFormat="1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44" fontId="7" fillId="23" borderId="16" xfId="0" applyNumberFormat="1" applyFont="1" applyFill="1" applyBorder="1" applyAlignment="1">
      <alignment vertical="center"/>
    </xf>
    <xf numFmtId="42" fontId="7" fillId="33" borderId="16" xfId="0" applyNumberFormat="1" applyFont="1" applyFill="1" applyBorder="1" applyAlignment="1">
      <alignment vertical="center"/>
    </xf>
    <xf numFmtId="44" fontId="7" fillId="34" borderId="16" xfId="0" applyNumberFormat="1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44" fontId="7" fillId="23" borderId="18" xfId="0" applyNumberFormat="1" applyFont="1" applyFill="1" applyBorder="1" applyAlignment="1">
      <alignment vertical="center"/>
    </xf>
    <xf numFmtId="41" fontId="29" fillId="0" borderId="18" xfId="0" applyNumberFormat="1" applyFont="1" applyFill="1" applyBorder="1" applyAlignment="1">
      <alignment horizontal="center" vertical="center"/>
    </xf>
    <xf numFmtId="42" fontId="7" fillId="33" borderId="18" xfId="0" applyNumberFormat="1" applyFont="1" applyFill="1" applyBorder="1" applyAlignment="1">
      <alignment vertical="center"/>
    </xf>
    <xf numFmtId="44" fontId="7" fillId="34" borderId="18" xfId="0" applyNumberFormat="1" applyFont="1" applyFill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18" xfId="0" applyFont="1" applyBorder="1" applyAlignment="1">
      <alignment horizontal="left" vertical="center"/>
    </xf>
    <xf numFmtId="41" fontId="29" fillId="0" borderId="18" xfId="0" applyNumberFormat="1" applyFont="1" applyFill="1" applyBorder="1" applyAlignment="1">
      <alignment vertical="center"/>
    </xf>
    <xf numFmtId="0" fontId="6" fillId="0" borderId="19" xfId="0" applyFont="1" applyBorder="1" applyAlignment="1">
      <alignment vertical="center" wrapText="1"/>
    </xf>
    <xf numFmtId="44" fontId="7" fillId="23" borderId="18" xfId="0" applyNumberFormat="1" applyFont="1" applyFill="1" applyBorder="1" applyAlignment="1">
      <alignment horizontal="center" vertical="center"/>
    </xf>
    <xf numFmtId="42" fontId="7" fillId="33" borderId="18" xfId="0" applyNumberFormat="1" applyFont="1" applyFill="1" applyBorder="1" applyAlignment="1">
      <alignment horizontal="center" vertical="center"/>
    </xf>
    <xf numFmtId="41" fontId="29" fillId="0" borderId="18" xfId="0" applyNumberFormat="1" applyFont="1" applyFill="1" applyBorder="1" applyAlignment="1">
      <alignment horizontal="center" vertical="center"/>
    </xf>
    <xf numFmtId="42" fontId="7" fillId="33" borderId="18" xfId="0" applyNumberFormat="1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 wrapText="1"/>
    </xf>
    <xf numFmtId="0" fontId="6" fillId="0" borderId="21" xfId="0" applyFont="1" applyBorder="1" applyAlignment="1">
      <alignment horizontal="left" vertical="center"/>
    </xf>
    <xf numFmtId="44" fontId="7" fillId="23" borderId="22" xfId="0" applyNumberFormat="1" applyFont="1" applyFill="1" applyBorder="1" applyAlignment="1">
      <alignment vertical="center"/>
    </xf>
    <xf numFmtId="41" fontId="29" fillId="0" borderId="22" xfId="0" applyNumberFormat="1" applyFont="1" applyFill="1" applyBorder="1" applyAlignment="1">
      <alignment vertical="center"/>
    </xf>
    <xf numFmtId="42" fontId="7" fillId="33" borderId="22" xfId="0" applyNumberFormat="1" applyFont="1" applyFill="1" applyBorder="1" applyAlignment="1">
      <alignment vertical="center"/>
    </xf>
    <xf numFmtId="44" fontId="7" fillId="34" borderId="22" xfId="0" applyNumberFormat="1" applyFont="1" applyFill="1" applyBorder="1" applyAlignment="1">
      <alignment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Border="1" applyAlignment="1">
      <alignment vertical="center"/>
    </xf>
    <xf numFmtId="44" fontId="7" fillId="23" borderId="24" xfId="0" applyNumberFormat="1" applyFont="1" applyFill="1" applyBorder="1" applyAlignment="1">
      <alignment vertical="center"/>
    </xf>
    <xf numFmtId="41" fontId="29" fillId="0" borderId="24" xfId="0" applyNumberFormat="1" applyFont="1" applyFill="1" applyBorder="1" applyAlignment="1">
      <alignment vertical="center"/>
    </xf>
    <xf numFmtId="42" fontId="7" fillId="33" borderId="24" xfId="0" applyNumberFormat="1" applyFont="1" applyFill="1" applyBorder="1" applyAlignment="1">
      <alignment vertical="center"/>
    </xf>
    <xf numFmtId="44" fontId="7" fillId="34" borderId="24" xfId="0" applyNumberFormat="1" applyFont="1" applyFill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left" vertical="center"/>
    </xf>
    <xf numFmtId="41" fontId="29" fillId="0" borderId="16" xfId="0" applyNumberFormat="1" applyFont="1" applyFill="1" applyBorder="1" applyAlignment="1">
      <alignment vertical="center"/>
    </xf>
    <xf numFmtId="0" fontId="6" fillId="0" borderId="17" xfId="0" applyFont="1" applyBorder="1" applyAlignment="1">
      <alignment vertical="center" wrapText="1"/>
    </xf>
    <xf numFmtId="0" fontId="6" fillId="0" borderId="27" xfId="0" applyFont="1" applyFill="1" applyBorder="1" applyAlignment="1">
      <alignment horizontal="center" vertical="center"/>
    </xf>
    <xf numFmtId="0" fontId="6" fillId="0" borderId="28" xfId="0" applyFont="1" applyBorder="1" applyAlignment="1">
      <alignment horizontal="left" vertical="center"/>
    </xf>
    <xf numFmtId="44" fontId="7" fillId="23" borderId="28" xfId="0" applyNumberFormat="1" applyFont="1" applyFill="1" applyBorder="1" applyAlignment="1">
      <alignment vertical="center"/>
    </xf>
    <xf numFmtId="41" fontId="29" fillId="0" borderId="28" xfId="0" applyNumberFormat="1" applyFont="1" applyFill="1" applyBorder="1" applyAlignment="1">
      <alignment vertical="center"/>
    </xf>
    <xf numFmtId="42" fontId="7" fillId="33" borderId="28" xfId="0" applyNumberFormat="1" applyFont="1" applyFill="1" applyBorder="1" applyAlignment="1">
      <alignment vertical="center"/>
    </xf>
    <xf numFmtId="44" fontId="7" fillId="34" borderId="28" xfId="0" applyNumberFormat="1" applyFont="1" applyFill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22" xfId="0" applyFont="1" applyBorder="1" applyAlignment="1">
      <alignment horizontal="left" vertical="center"/>
    </xf>
    <xf numFmtId="44" fontId="0" fillId="23" borderId="22" xfId="0" applyNumberForma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0" fillId="33" borderId="22" xfId="0" applyFill="1" applyBorder="1" applyAlignment="1">
      <alignment vertical="center"/>
    </xf>
    <xf numFmtId="44" fontId="4" fillId="34" borderId="22" xfId="0" applyNumberFormat="1" applyFont="1" applyFill="1" applyBorder="1" applyAlignment="1">
      <alignment vertical="center"/>
    </xf>
    <xf numFmtId="0" fontId="0" fillId="0" borderId="30" xfId="0" applyBorder="1" applyAlignment="1">
      <alignment vertical="center"/>
    </xf>
    <xf numFmtId="0" fontId="6" fillId="0" borderId="24" xfId="0" applyFont="1" applyFill="1" applyBorder="1" applyAlignment="1">
      <alignment vertical="center"/>
    </xf>
    <xf numFmtId="0" fontId="6" fillId="0" borderId="25" xfId="0" applyFont="1" applyFill="1" applyBorder="1" applyAlignment="1">
      <alignment vertical="center" wrapText="1"/>
    </xf>
    <xf numFmtId="0" fontId="6" fillId="0" borderId="25" xfId="0" applyFont="1" applyBorder="1" applyAlignment="1">
      <alignment vertical="center" wrapText="1"/>
    </xf>
    <xf numFmtId="0" fontId="6" fillId="0" borderId="30" xfId="0" applyFont="1" applyBorder="1" applyAlignment="1">
      <alignment vertical="center" wrapText="1"/>
    </xf>
    <xf numFmtId="0" fontId="6" fillId="0" borderId="16" xfId="0" applyFont="1" applyFill="1" applyBorder="1" applyAlignment="1">
      <alignment horizontal="left" vertical="center"/>
    </xf>
    <xf numFmtId="41" fontId="29" fillId="0" borderId="16" xfId="0" applyNumberFormat="1" applyFont="1" applyFill="1" applyBorder="1" applyAlignment="1">
      <alignment horizontal="center" vertical="center"/>
    </xf>
    <xf numFmtId="42" fontId="7" fillId="33" borderId="16" xfId="0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left" vertical="center"/>
    </xf>
    <xf numFmtId="0" fontId="6" fillId="0" borderId="28" xfId="0" applyFont="1" applyFill="1" applyBorder="1" applyAlignment="1">
      <alignment horizontal="left" vertical="center"/>
    </xf>
    <xf numFmtId="41" fontId="29" fillId="0" borderId="28" xfId="0" applyNumberFormat="1" applyFont="1" applyFill="1" applyBorder="1" applyAlignment="1">
      <alignment horizontal="center" vertical="center"/>
    </xf>
    <xf numFmtId="42" fontId="7" fillId="33" borderId="28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vertical="center"/>
    </xf>
    <xf numFmtId="0" fontId="6" fillId="0" borderId="25" xfId="0" applyFont="1" applyFill="1" applyBorder="1" applyAlignment="1">
      <alignment vertical="center"/>
    </xf>
    <xf numFmtId="44" fontId="7" fillId="23" borderId="28" xfId="0" applyNumberFormat="1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left" vertical="center"/>
    </xf>
    <xf numFmtId="0" fontId="7" fillId="0" borderId="31" xfId="0" applyFont="1" applyBorder="1" applyAlignment="1">
      <alignment horizontal="left" vertical="center"/>
    </xf>
    <xf numFmtId="0" fontId="7" fillId="0" borderId="32" xfId="0" applyFont="1" applyBorder="1" applyAlignment="1">
      <alignment horizontal="left" vertical="center"/>
    </xf>
    <xf numFmtId="0" fontId="7" fillId="0" borderId="33" xfId="0" applyFont="1" applyBorder="1" applyAlignment="1">
      <alignment horizontal="left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7" fontId="7" fillId="23" borderId="18" xfId="0" applyNumberFormat="1" applyFont="1" applyFill="1" applyBorder="1" applyAlignment="1">
      <alignment vertical="center"/>
    </xf>
    <xf numFmtId="175" fontId="28" fillId="0" borderId="18" xfId="0" applyNumberFormat="1" applyFont="1" applyFill="1" applyBorder="1" applyAlignment="1">
      <alignment horizontal="center" vertical="center"/>
    </xf>
    <xf numFmtId="7" fontId="7" fillId="33" borderId="18" xfId="0" applyNumberFormat="1" applyFont="1" applyFill="1" applyBorder="1" applyAlignment="1">
      <alignment vertical="center"/>
    </xf>
    <xf numFmtId="41" fontId="7" fillId="0" borderId="16" xfId="0" applyNumberFormat="1" applyFont="1" applyFill="1" applyBorder="1" applyAlignment="1">
      <alignment horizontal="center" vertical="center"/>
    </xf>
    <xf numFmtId="41" fontId="28" fillId="0" borderId="18" xfId="0" applyNumberFormat="1" applyFont="1" applyFill="1" applyBorder="1" applyAlignment="1">
      <alignment horizontal="center" vertical="center"/>
    </xf>
    <xf numFmtId="0" fontId="30" fillId="0" borderId="28" xfId="0" applyFont="1" applyFill="1" applyBorder="1" applyAlignment="1">
      <alignment horizontal="center" vertical="center"/>
    </xf>
    <xf numFmtId="164" fontId="30" fillId="0" borderId="37" xfId="0" applyNumberFormat="1" applyFont="1" applyFill="1" applyBorder="1" applyAlignment="1">
      <alignment vertical="center"/>
    </xf>
    <xf numFmtId="164" fontId="4" fillId="0" borderId="37" xfId="0" applyNumberFormat="1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26" xfId="0" applyFont="1" applyBorder="1" applyAlignment="1">
      <alignment horizontal="left" vertical="center"/>
    </xf>
    <xf numFmtId="166" fontId="6" fillId="0" borderId="17" xfId="0" applyNumberFormat="1" applyFont="1" applyBorder="1" applyAlignment="1">
      <alignment vertical="center"/>
    </xf>
    <xf numFmtId="166" fontId="6" fillId="0" borderId="19" xfId="0" applyNumberFormat="1" applyFont="1" applyBorder="1" applyAlignment="1">
      <alignment vertical="center"/>
    </xf>
    <xf numFmtId="0" fontId="6" fillId="0" borderId="27" xfId="0" applyFont="1" applyBorder="1" applyAlignment="1">
      <alignment horizontal="left" vertical="center"/>
    </xf>
    <xf numFmtId="166" fontId="6" fillId="0" borderId="20" xfId="0" applyNumberFormat="1" applyFont="1" applyBorder="1" applyAlignment="1">
      <alignment vertical="center"/>
    </xf>
    <xf numFmtId="0" fontId="7" fillId="0" borderId="23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166" fontId="7" fillId="0" borderId="25" xfId="0" applyNumberFormat="1" applyFont="1" applyBorder="1" applyAlignment="1">
      <alignment vertical="center"/>
    </xf>
    <xf numFmtId="41" fontId="6" fillId="0" borderId="11" xfId="0" applyNumberFormat="1" applyFont="1" applyFill="1" applyBorder="1" applyAlignment="1">
      <alignment horizontal="center" vertical="center"/>
    </xf>
    <xf numFmtId="41" fontId="6" fillId="0" borderId="38" xfId="0" applyNumberFormat="1" applyFont="1" applyFill="1" applyBorder="1" applyAlignment="1">
      <alignment horizontal="center" vertical="center"/>
    </xf>
    <xf numFmtId="41" fontId="7" fillId="33" borderId="11" xfId="0" applyNumberFormat="1" applyFont="1" applyFill="1" applyBorder="1" applyAlignment="1">
      <alignment horizontal="center" vertical="center"/>
    </xf>
    <xf numFmtId="41" fontId="7" fillId="33" borderId="38" xfId="0" applyNumberFormat="1" applyFont="1" applyFill="1" applyBorder="1" applyAlignment="1">
      <alignment horizontal="center" vertical="center"/>
    </xf>
    <xf numFmtId="164" fontId="7" fillId="34" borderId="11" xfId="0" applyNumberFormat="1" applyFont="1" applyFill="1" applyBorder="1" applyAlignment="1">
      <alignment horizontal="center" vertical="center"/>
    </xf>
    <xf numFmtId="164" fontId="7" fillId="34" borderId="38" xfId="0" applyNumberFormat="1" applyFont="1" applyFill="1" applyBorder="1" applyAlignment="1">
      <alignment horizontal="center" vertical="center"/>
    </xf>
    <xf numFmtId="49" fontId="7" fillId="23" borderId="11" xfId="0" applyNumberFormat="1" applyFont="1" applyFill="1" applyBorder="1" applyAlignment="1">
      <alignment horizontal="center" vertical="center"/>
    </xf>
    <xf numFmtId="49" fontId="7" fillId="23" borderId="38" xfId="0" applyNumberFormat="1" applyFont="1" applyFill="1" applyBorder="1" applyAlignment="1">
      <alignment horizontal="center" vertical="center"/>
    </xf>
    <xf numFmtId="41" fontId="7" fillId="35" borderId="11" xfId="0" applyNumberFormat="1" applyFont="1" applyFill="1" applyBorder="1" applyAlignment="1">
      <alignment horizontal="center" vertical="center"/>
    </xf>
    <xf numFmtId="41" fontId="7" fillId="35" borderId="38" xfId="0" applyNumberFormat="1" applyFont="1" applyFill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128"/>
  <sheetViews>
    <sheetView tabSelected="1" zoomScale="80" zoomScaleNormal="80" zoomScalePageLayoutView="0" workbookViewId="0" topLeftCell="A22">
      <selection activeCell="A52" sqref="A52:B52"/>
    </sheetView>
  </sheetViews>
  <sheetFormatPr defaultColWidth="9.00390625" defaultRowHeight="12.75"/>
  <cols>
    <col min="1" max="1" width="3.625" style="0" customWidth="1"/>
    <col min="2" max="2" width="30.75390625" style="0" customWidth="1"/>
    <col min="3" max="3" width="21.00390625" style="0" customWidth="1"/>
    <col min="4" max="4" width="16.875" style="0" customWidth="1"/>
    <col min="5" max="6" width="21.00390625" style="0" customWidth="1"/>
    <col min="7" max="7" width="89.875" style="0" customWidth="1"/>
  </cols>
  <sheetData>
    <row r="1" spans="1:7" ht="12.75">
      <c r="A1" s="106" t="s">
        <v>3</v>
      </c>
      <c r="B1" s="106"/>
      <c r="C1" s="106"/>
      <c r="E1" s="2"/>
      <c r="G1" s="10"/>
    </row>
    <row r="2" spans="1:3" ht="12.75">
      <c r="A2" s="106" t="s">
        <v>9</v>
      </c>
      <c r="B2" s="106"/>
      <c r="C2" s="106"/>
    </row>
    <row r="3" spans="1:3" ht="13.5" thickBot="1">
      <c r="A3" s="106"/>
      <c r="B3" s="106"/>
      <c r="C3" s="106"/>
    </row>
    <row r="4" spans="1:3" ht="12.75">
      <c r="A4" s="107" t="s">
        <v>6</v>
      </c>
      <c r="B4" s="56"/>
      <c r="C4" s="108">
        <v>660000</v>
      </c>
    </row>
    <row r="5" spans="1:3" ht="12.75">
      <c r="A5" s="43" t="s">
        <v>5</v>
      </c>
      <c r="B5" s="34"/>
      <c r="C5" s="109">
        <v>3520000</v>
      </c>
    </row>
    <row r="6" spans="1:3" ht="13.5" thickBot="1">
      <c r="A6" s="110" t="s">
        <v>4</v>
      </c>
      <c r="B6" s="60"/>
      <c r="C6" s="111">
        <v>220000</v>
      </c>
    </row>
    <row r="7" spans="1:6" ht="13.5" thickBot="1">
      <c r="A7" s="112" t="s">
        <v>78</v>
      </c>
      <c r="B7" s="113"/>
      <c r="C7" s="114">
        <f>SUM(C4:C6)</f>
        <v>4400000</v>
      </c>
      <c r="E7" s="12"/>
      <c r="F7" s="13"/>
    </row>
    <row r="8" spans="1:7" ht="18" customHeight="1">
      <c r="A8" s="22"/>
      <c r="B8" s="105" t="s">
        <v>27</v>
      </c>
      <c r="C8" s="105"/>
      <c r="D8" s="105"/>
      <c r="E8" s="105"/>
      <c r="F8" s="105"/>
      <c r="G8" s="105"/>
    </row>
    <row r="9" spans="1:7" ht="18" customHeight="1" thickBot="1">
      <c r="A9" s="14"/>
      <c r="B9" s="14"/>
      <c r="C9" s="14"/>
      <c r="D9" s="14"/>
      <c r="E9" s="14"/>
      <c r="F9" s="14"/>
      <c r="G9" s="14"/>
    </row>
    <row r="10" spans="1:7" ht="13.5" thickBot="1">
      <c r="A10" s="16" t="s">
        <v>28</v>
      </c>
      <c r="B10" s="16" t="s">
        <v>0</v>
      </c>
      <c r="C10" s="18" t="s">
        <v>29</v>
      </c>
      <c r="D10" s="19" t="s">
        <v>30</v>
      </c>
      <c r="E10" s="20"/>
      <c r="F10" s="21" t="s">
        <v>31</v>
      </c>
      <c r="G10" s="15" t="s">
        <v>2</v>
      </c>
    </row>
    <row r="11" spans="1:7" ht="12.75">
      <c r="A11" s="17"/>
      <c r="B11" s="17"/>
      <c r="C11" s="121" t="s">
        <v>85</v>
      </c>
      <c r="D11" s="115" t="s">
        <v>86</v>
      </c>
      <c r="E11" s="117" t="s">
        <v>85</v>
      </c>
      <c r="F11" s="119" t="s">
        <v>85</v>
      </c>
      <c r="G11" s="123" t="s">
        <v>87</v>
      </c>
    </row>
    <row r="12" spans="1:7" ht="13.5" thickBot="1">
      <c r="A12" s="17"/>
      <c r="B12" s="17"/>
      <c r="C12" s="122"/>
      <c r="D12" s="116"/>
      <c r="E12" s="118"/>
      <c r="F12" s="120"/>
      <c r="G12" s="124"/>
    </row>
    <row r="13" spans="1:7" ht="15.75" customHeight="1" thickBot="1">
      <c r="A13" s="48" t="s">
        <v>32</v>
      </c>
      <c r="B13" s="49" t="s">
        <v>10</v>
      </c>
      <c r="C13" s="50"/>
      <c r="D13" s="51">
        <v>5732</v>
      </c>
      <c r="E13" s="52">
        <f>D13*D55</f>
        <v>19709.909346670833</v>
      </c>
      <c r="F13" s="53"/>
      <c r="G13" s="54" t="s">
        <v>47</v>
      </c>
    </row>
    <row r="14" spans="1:7" ht="15.75" customHeight="1" thickBot="1">
      <c r="A14" s="48" t="s">
        <v>33</v>
      </c>
      <c r="B14" s="49" t="s">
        <v>26</v>
      </c>
      <c r="C14" s="50"/>
      <c r="D14" s="51"/>
      <c r="E14" s="52"/>
      <c r="F14" s="53">
        <v>5000</v>
      </c>
      <c r="G14" s="54" t="s">
        <v>46</v>
      </c>
    </row>
    <row r="15" spans="1:7" ht="30" customHeight="1">
      <c r="A15" s="55" t="s">
        <v>34</v>
      </c>
      <c r="B15" s="56" t="s">
        <v>24</v>
      </c>
      <c r="C15" s="23">
        <v>55400</v>
      </c>
      <c r="D15" s="57"/>
      <c r="E15" s="24"/>
      <c r="F15" s="25">
        <v>5000</v>
      </c>
      <c r="G15" s="58" t="s">
        <v>51</v>
      </c>
    </row>
    <row r="16" spans="1:7" ht="15.75" customHeight="1">
      <c r="A16" s="33"/>
      <c r="B16" s="34"/>
      <c r="C16" s="27"/>
      <c r="D16" s="35"/>
      <c r="E16" s="29"/>
      <c r="F16" s="30">
        <v>12000</v>
      </c>
      <c r="G16" s="31" t="s">
        <v>48</v>
      </c>
    </row>
    <row r="17" spans="1:7" ht="15.75" customHeight="1">
      <c r="A17" s="33"/>
      <c r="B17" s="34"/>
      <c r="C17" s="27"/>
      <c r="D17" s="35"/>
      <c r="E17" s="29"/>
      <c r="F17" s="30">
        <v>5000</v>
      </c>
      <c r="G17" s="31" t="s">
        <v>49</v>
      </c>
    </row>
    <row r="18" spans="1:7" ht="15.75" customHeight="1" thickBot="1">
      <c r="A18" s="59"/>
      <c r="B18" s="60"/>
      <c r="C18" s="61"/>
      <c r="D18" s="62"/>
      <c r="E18" s="63"/>
      <c r="F18" s="64">
        <v>5000</v>
      </c>
      <c r="G18" s="32" t="s">
        <v>50</v>
      </c>
    </row>
    <row r="19" spans="1:7" ht="15.75" customHeight="1" thickBot="1">
      <c r="A19" s="48" t="s">
        <v>35</v>
      </c>
      <c r="B19" s="49" t="s">
        <v>13</v>
      </c>
      <c r="C19" s="50"/>
      <c r="D19" s="51">
        <v>10970</v>
      </c>
      <c r="E19" s="52">
        <f>D19*D55</f>
        <v>37721.162863394806</v>
      </c>
      <c r="F19" s="53"/>
      <c r="G19" s="54" t="s">
        <v>47</v>
      </c>
    </row>
    <row r="20" spans="1:7" ht="15.75" customHeight="1">
      <c r="A20" s="55" t="s">
        <v>36</v>
      </c>
      <c r="B20" s="56" t="s">
        <v>11</v>
      </c>
      <c r="C20" s="23">
        <v>29000</v>
      </c>
      <c r="D20" s="57">
        <v>154042</v>
      </c>
      <c r="E20" s="24">
        <f>D20*D55</f>
        <v>529684.9015317287</v>
      </c>
      <c r="F20" s="25">
        <v>8000</v>
      </c>
      <c r="G20" s="65" t="s">
        <v>76</v>
      </c>
    </row>
    <row r="21" spans="1:7" ht="15" customHeight="1">
      <c r="A21" s="33"/>
      <c r="B21" s="34"/>
      <c r="C21" s="27"/>
      <c r="D21" s="35"/>
      <c r="E21" s="29"/>
      <c r="F21" s="30"/>
      <c r="G21" s="36" t="s">
        <v>52</v>
      </c>
    </row>
    <row r="22" spans="1:7" ht="15.75" customHeight="1">
      <c r="A22" s="33"/>
      <c r="B22" s="34"/>
      <c r="C22" s="27"/>
      <c r="D22" s="35"/>
      <c r="E22" s="29"/>
      <c r="F22" s="30">
        <v>8000</v>
      </c>
      <c r="G22" s="31" t="s">
        <v>53</v>
      </c>
    </row>
    <row r="23" spans="1:7" ht="15.75" customHeight="1" thickBot="1">
      <c r="A23" s="66"/>
      <c r="B23" s="67"/>
      <c r="C23" s="68"/>
      <c r="D23" s="69"/>
      <c r="E23" s="70"/>
      <c r="F23" s="71">
        <v>31000</v>
      </c>
      <c r="G23" s="72" t="s">
        <v>54</v>
      </c>
    </row>
    <row r="24" spans="1:7" ht="15.75" customHeight="1" thickBot="1">
      <c r="A24" s="48" t="s">
        <v>37</v>
      </c>
      <c r="B24" s="49" t="s">
        <v>12</v>
      </c>
      <c r="C24" s="50"/>
      <c r="D24" s="51">
        <v>5032</v>
      </c>
      <c r="E24" s="52">
        <f>D24*D55</f>
        <v>17302.907158487025</v>
      </c>
      <c r="F24" s="53"/>
      <c r="G24" s="54" t="s">
        <v>47</v>
      </c>
    </row>
    <row r="25" spans="1:7" ht="15.75" customHeight="1" thickBot="1">
      <c r="A25" s="48" t="s">
        <v>38</v>
      </c>
      <c r="B25" s="73" t="s">
        <v>7</v>
      </c>
      <c r="C25" s="50">
        <v>58716</v>
      </c>
      <c r="D25" s="51">
        <v>152540</v>
      </c>
      <c r="E25" s="52">
        <f>D25*D55</f>
        <v>524520.1625507971</v>
      </c>
      <c r="F25" s="53"/>
      <c r="G25" s="74" t="s">
        <v>55</v>
      </c>
    </row>
    <row r="26" spans="1:7" ht="15.75" customHeight="1" thickBot="1">
      <c r="A26" s="48" t="s">
        <v>39</v>
      </c>
      <c r="B26" s="49" t="s">
        <v>14</v>
      </c>
      <c r="C26" s="50"/>
      <c r="D26" s="51">
        <v>3650</v>
      </c>
      <c r="E26" s="52">
        <f>D26*D55</f>
        <v>12550.797124101282</v>
      </c>
      <c r="F26" s="53"/>
      <c r="G26" s="54" t="s">
        <v>47</v>
      </c>
    </row>
    <row r="27" spans="1:7" ht="15.75" customHeight="1" thickBot="1">
      <c r="A27" s="48" t="s">
        <v>40</v>
      </c>
      <c r="B27" s="73" t="s">
        <v>8</v>
      </c>
      <c r="C27" s="50"/>
      <c r="D27" s="51">
        <v>23670</v>
      </c>
      <c r="E27" s="52">
        <f>D27*D55</f>
        <v>81391.05970615816</v>
      </c>
      <c r="F27" s="53"/>
      <c r="G27" s="54" t="s">
        <v>47</v>
      </c>
    </row>
    <row r="28" spans="1:7" ht="15.75" customHeight="1" thickBot="1">
      <c r="A28" s="48" t="s">
        <v>41</v>
      </c>
      <c r="B28" s="73" t="s">
        <v>15</v>
      </c>
      <c r="C28" s="50"/>
      <c r="D28" s="51">
        <v>16402</v>
      </c>
      <c r="E28" s="52">
        <f>D28*D55</f>
        <v>56399.49984370115</v>
      </c>
      <c r="F28" s="53"/>
      <c r="G28" s="54" t="s">
        <v>47</v>
      </c>
    </row>
    <row r="29" spans="1:7" ht="15.75" customHeight="1" thickBot="1">
      <c r="A29" s="48" t="s">
        <v>42</v>
      </c>
      <c r="B29" s="73" t="s">
        <v>16</v>
      </c>
      <c r="C29" s="50"/>
      <c r="D29" s="51">
        <v>3800</v>
      </c>
      <c r="E29" s="52">
        <f>D29*D55</f>
        <v>13066.583307283525</v>
      </c>
      <c r="F29" s="53"/>
      <c r="G29" s="75" t="s">
        <v>47</v>
      </c>
    </row>
    <row r="30" spans="1:7" ht="15.75" customHeight="1">
      <c r="A30" s="55" t="s">
        <v>43</v>
      </c>
      <c r="B30" s="56" t="s">
        <v>23</v>
      </c>
      <c r="C30" s="23"/>
      <c r="D30" s="57"/>
      <c r="E30" s="24"/>
      <c r="F30" s="25">
        <v>1500</v>
      </c>
      <c r="G30" s="58" t="s">
        <v>56</v>
      </c>
    </row>
    <row r="31" spans="1:7" ht="15.75" customHeight="1" thickBot="1">
      <c r="A31" s="66"/>
      <c r="B31" s="67"/>
      <c r="C31" s="44"/>
      <c r="D31" s="45"/>
      <c r="E31" s="46"/>
      <c r="F31" s="47">
        <v>1500</v>
      </c>
      <c r="G31" s="76" t="s">
        <v>57</v>
      </c>
    </row>
    <row r="32" spans="1:7" ht="15.75" customHeight="1" thickBot="1">
      <c r="A32" s="48" t="s">
        <v>44</v>
      </c>
      <c r="B32" s="73" t="s">
        <v>17</v>
      </c>
      <c r="C32" s="50"/>
      <c r="D32" s="51">
        <v>22485</v>
      </c>
      <c r="E32" s="52">
        <f>D32*D55</f>
        <v>77316.34885901844</v>
      </c>
      <c r="F32" s="53" t="s">
        <v>1</v>
      </c>
      <c r="G32" s="54" t="s">
        <v>47</v>
      </c>
    </row>
    <row r="33" spans="1:7" ht="15.75" customHeight="1" thickBot="1">
      <c r="A33" s="48" t="s">
        <v>45</v>
      </c>
      <c r="B33" s="49" t="s">
        <v>18</v>
      </c>
      <c r="C33" s="50">
        <v>30000</v>
      </c>
      <c r="D33" s="51">
        <v>54561</v>
      </c>
      <c r="E33" s="52">
        <f>D33*D55</f>
        <v>187612.0662707096</v>
      </c>
      <c r="F33" s="53"/>
      <c r="G33" s="54" t="s">
        <v>58</v>
      </c>
    </row>
    <row r="34" spans="1:7" ht="15.75" customHeight="1">
      <c r="A34" s="55" t="s">
        <v>88</v>
      </c>
      <c r="B34" s="77" t="s">
        <v>19</v>
      </c>
      <c r="C34" s="23">
        <v>82000</v>
      </c>
      <c r="D34" s="78">
        <v>7012</v>
      </c>
      <c r="E34" s="79">
        <f>D34*D55</f>
        <v>24111.284776492652</v>
      </c>
      <c r="F34" s="25">
        <v>20000</v>
      </c>
      <c r="G34" s="26" t="s">
        <v>77</v>
      </c>
    </row>
    <row r="35" spans="1:7" ht="15.75" customHeight="1">
      <c r="A35" s="33"/>
      <c r="B35" s="80"/>
      <c r="C35" s="27">
        <v>105000</v>
      </c>
      <c r="D35" s="39"/>
      <c r="E35" s="40"/>
      <c r="F35" s="30"/>
      <c r="G35" s="41" t="s">
        <v>59</v>
      </c>
    </row>
    <row r="36" spans="1:7" ht="15.75" customHeight="1">
      <c r="A36" s="33"/>
      <c r="B36" s="80"/>
      <c r="C36" s="27">
        <v>27501</v>
      </c>
      <c r="D36" s="28"/>
      <c r="E36" s="38"/>
      <c r="F36" s="30"/>
      <c r="G36" s="42" t="s">
        <v>60</v>
      </c>
    </row>
    <row r="37" spans="1:7" ht="15.75" customHeight="1" thickBot="1">
      <c r="A37" s="59"/>
      <c r="B37" s="81"/>
      <c r="C37" s="61"/>
      <c r="D37" s="82"/>
      <c r="E37" s="83"/>
      <c r="F37" s="64"/>
      <c r="G37" s="84" t="s">
        <v>61</v>
      </c>
    </row>
    <row r="38" spans="1:7" ht="15" customHeight="1" thickBot="1">
      <c r="A38" s="48" t="s">
        <v>89</v>
      </c>
      <c r="B38" s="73" t="s">
        <v>20</v>
      </c>
      <c r="C38" s="50">
        <v>40950</v>
      </c>
      <c r="D38" s="51">
        <v>20419</v>
      </c>
      <c r="E38" s="52">
        <f>D38*D55</f>
        <v>70212.25382932166</v>
      </c>
      <c r="F38" s="53"/>
      <c r="G38" s="74" t="s">
        <v>62</v>
      </c>
    </row>
    <row r="39" spans="1:7" ht="15.75" customHeight="1" thickBot="1">
      <c r="A39" s="48" t="s">
        <v>90</v>
      </c>
      <c r="B39" s="73" t="s">
        <v>25</v>
      </c>
      <c r="C39" s="50"/>
      <c r="D39" s="51"/>
      <c r="E39" s="52"/>
      <c r="F39" s="53">
        <v>10000</v>
      </c>
      <c r="G39" s="85" t="s">
        <v>63</v>
      </c>
    </row>
    <row r="40" spans="1:7" ht="26.25" customHeight="1">
      <c r="A40" s="55" t="s">
        <v>91</v>
      </c>
      <c r="B40" s="56" t="s">
        <v>21</v>
      </c>
      <c r="C40" s="23">
        <v>146433</v>
      </c>
      <c r="D40" s="57">
        <v>543365</v>
      </c>
      <c r="E40" s="24">
        <f>D40*D55</f>
        <v>1868401.062832135</v>
      </c>
      <c r="F40" s="25">
        <v>5000</v>
      </c>
      <c r="G40" s="58" t="s">
        <v>66</v>
      </c>
    </row>
    <row r="41" spans="1:7" ht="27.75" customHeight="1">
      <c r="A41" s="33"/>
      <c r="B41" s="34"/>
      <c r="C41" s="27">
        <v>12000</v>
      </c>
      <c r="D41" s="35"/>
      <c r="E41" s="29"/>
      <c r="F41" s="30"/>
      <c r="G41" s="36" t="s">
        <v>67</v>
      </c>
    </row>
    <row r="42" spans="1:7" ht="15.75" customHeight="1">
      <c r="A42" s="33"/>
      <c r="B42" s="34"/>
      <c r="C42" s="27">
        <v>58000</v>
      </c>
      <c r="D42" s="35"/>
      <c r="E42" s="29"/>
      <c r="F42" s="30"/>
      <c r="G42" s="31" t="s">
        <v>65</v>
      </c>
    </row>
    <row r="43" spans="1:7" ht="15.75" customHeight="1">
      <c r="A43" s="33"/>
      <c r="B43" s="34"/>
      <c r="C43" s="27"/>
      <c r="D43" s="35"/>
      <c r="E43" s="29"/>
      <c r="F43" s="30">
        <v>5000</v>
      </c>
      <c r="G43" s="31" t="s">
        <v>64</v>
      </c>
    </row>
    <row r="44" spans="1:7" ht="15.75" customHeight="1">
      <c r="A44" s="33"/>
      <c r="B44" s="34"/>
      <c r="C44" s="27"/>
      <c r="D44" s="35"/>
      <c r="E44" s="29"/>
      <c r="F44" s="30">
        <v>5000</v>
      </c>
      <c r="G44" s="31" t="s">
        <v>68</v>
      </c>
    </row>
    <row r="45" spans="1:7" ht="15.75" customHeight="1">
      <c r="A45" s="33"/>
      <c r="B45" s="34"/>
      <c r="C45" s="37"/>
      <c r="D45" s="28"/>
      <c r="E45" s="38"/>
      <c r="F45" s="30">
        <v>20000</v>
      </c>
      <c r="G45" s="31" t="s">
        <v>69</v>
      </c>
    </row>
    <row r="46" spans="1:7" ht="15.75" customHeight="1">
      <c r="A46" s="33"/>
      <c r="B46" s="34"/>
      <c r="C46" s="37"/>
      <c r="D46" s="28"/>
      <c r="E46" s="38"/>
      <c r="F46" s="30">
        <v>5000</v>
      </c>
      <c r="G46" s="31" t="s">
        <v>70</v>
      </c>
    </row>
    <row r="47" spans="1:7" ht="15.75" customHeight="1">
      <c r="A47" s="33"/>
      <c r="B47" s="34"/>
      <c r="C47" s="37"/>
      <c r="D47" s="28"/>
      <c r="E47" s="38"/>
      <c r="F47" s="30">
        <v>5000</v>
      </c>
      <c r="G47" s="31" t="s">
        <v>71</v>
      </c>
    </row>
    <row r="48" spans="1:7" ht="15.75" customHeight="1">
      <c r="A48" s="33"/>
      <c r="B48" s="34"/>
      <c r="C48" s="37"/>
      <c r="D48" s="28"/>
      <c r="E48" s="38"/>
      <c r="F48" s="30">
        <v>10000</v>
      </c>
      <c r="G48" s="31" t="s">
        <v>72</v>
      </c>
    </row>
    <row r="49" spans="1:7" ht="15.75" customHeight="1">
      <c r="A49" s="33"/>
      <c r="B49" s="34"/>
      <c r="C49" s="37"/>
      <c r="D49" s="28"/>
      <c r="E49" s="38"/>
      <c r="F49" s="30">
        <v>5000</v>
      </c>
      <c r="G49" s="31" t="s">
        <v>73</v>
      </c>
    </row>
    <row r="50" spans="1:7" ht="15.75" customHeight="1" thickBot="1">
      <c r="A50" s="59"/>
      <c r="B50" s="60"/>
      <c r="C50" s="86"/>
      <c r="D50" s="82"/>
      <c r="E50" s="83"/>
      <c r="F50" s="64">
        <v>5000</v>
      </c>
      <c r="G50" s="32" t="s">
        <v>74</v>
      </c>
    </row>
    <row r="51" spans="1:7" ht="15" customHeight="1" thickBot="1">
      <c r="A51" s="48" t="s">
        <v>92</v>
      </c>
      <c r="B51" s="49" t="s">
        <v>22</v>
      </c>
      <c r="C51" s="50">
        <v>15000</v>
      </c>
      <c r="D51" s="51"/>
      <c r="E51" s="52"/>
      <c r="F51" s="53"/>
      <c r="G51" s="75" t="s">
        <v>75</v>
      </c>
    </row>
    <row r="52" spans="1:71" ht="15" customHeight="1">
      <c r="A52" s="87" t="s">
        <v>79</v>
      </c>
      <c r="B52" s="88"/>
      <c r="C52" s="23">
        <f>SUM(C13:C51)</f>
        <v>660000</v>
      </c>
      <c r="D52" s="100">
        <f>SUM(D13:D51)</f>
        <v>1023680</v>
      </c>
      <c r="E52" s="24">
        <f>SUM(E13:E51)</f>
        <v>3520000</v>
      </c>
      <c r="F52" s="25">
        <f>SUM(F13:F51)</f>
        <v>177000</v>
      </c>
      <c r="G52" s="94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</row>
    <row r="53" spans="1:71" ht="15" customHeight="1">
      <c r="A53" s="89" t="s">
        <v>83</v>
      </c>
      <c r="B53" s="90"/>
      <c r="C53" s="27">
        <v>660000</v>
      </c>
      <c r="D53" s="101"/>
      <c r="E53" s="29">
        <v>3520000</v>
      </c>
      <c r="F53" s="30">
        <v>220000</v>
      </c>
      <c r="G53" s="9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</row>
    <row r="54" spans="1:71" ht="15" customHeight="1">
      <c r="A54" s="89" t="s">
        <v>80</v>
      </c>
      <c r="B54" s="90"/>
      <c r="C54" s="97">
        <f>C52-C53</f>
        <v>0</v>
      </c>
      <c r="D54" s="98"/>
      <c r="E54" s="99">
        <v>0</v>
      </c>
      <c r="F54" s="30">
        <f>F53-F52</f>
        <v>43000</v>
      </c>
      <c r="G54" s="9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</row>
    <row r="55" spans="1:71" ht="15" customHeight="1" thickBot="1">
      <c r="A55" s="91" t="s">
        <v>82</v>
      </c>
      <c r="B55" s="93"/>
      <c r="C55" s="92"/>
      <c r="D55" s="102">
        <f>E53/D52</f>
        <v>3.438574554548296</v>
      </c>
      <c r="E55" s="103"/>
      <c r="F55" s="104"/>
      <c r="G55" s="96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</row>
    <row r="56" spans="1:71" ht="12.75">
      <c r="A56" s="3"/>
      <c r="B56" s="3"/>
      <c r="C56" s="7"/>
      <c r="D56" s="8"/>
      <c r="E56" s="7"/>
      <c r="F56" s="5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</row>
    <row r="57" spans="1:7" ht="12.75">
      <c r="A57" s="3" t="s">
        <v>84</v>
      </c>
      <c r="B57" s="3"/>
      <c r="C57" s="3"/>
      <c r="D57" s="3"/>
      <c r="E57" s="5"/>
      <c r="F57" s="5"/>
      <c r="G57" s="3"/>
    </row>
    <row r="58" spans="1:7" ht="12.75">
      <c r="A58" s="3"/>
      <c r="B58" s="11"/>
      <c r="C58" s="3"/>
      <c r="D58" s="3"/>
      <c r="E58" s="5"/>
      <c r="F58" s="5"/>
      <c r="G58" s="3"/>
    </row>
    <row r="59" spans="1:8" ht="12.75">
      <c r="A59" s="3" t="s">
        <v>81</v>
      </c>
      <c r="B59" s="3"/>
      <c r="C59" s="3"/>
      <c r="D59" s="3"/>
      <c r="E59" s="5"/>
      <c r="F59" s="5"/>
      <c r="G59" s="3"/>
      <c r="H59" s="3"/>
    </row>
    <row r="60" spans="1:8" ht="12.75">
      <c r="A60" s="3"/>
      <c r="B60" s="3"/>
      <c r="C60" s="3"/>
      <c r="D60" s="3"/>
      <c r="E60" s="4"/>
      <c r="F60" s="5"/>
      <c r="G60" s="3"/>
      <c r="H60" s="3"/>
    </row>
    <row r="61" spans="1:7" ht="12.75">
      <c r="A61" s="3"/>
      <c r="B61" s="3"/>
      <c r="C61" s="3"/>
      <c r="D61" s="3"/>
      <c r="E61" s="6"/>
      <c r="F61" s="5"/>
      <c r="G61" s="3"/>
    </row>
    <row r="62" spans="1:7" ht="12.75">
      <c r="A62" s="3"/>
      <c r="B62" s="3"/>
      <c r="C62" s="3"/>
      <c r="D62" s="3"/>
      <c r="E62" s="5"/>
      <c r="F62" s="5"/>
      <c r="G62" s="3"/>
    </row>
    <row r="63" spans="1:7" ht="12.75">
      <c r="A63" s="3"/>
      <c r="B63" s="3"/>
      <c r="C63" s="3"/>
      <c r="D63" s="3"/>
      <c r="E63" s="5"/>
      <c r="F63" s="5"/>
      <c r="G63" s="3"/>
    </row>
    <row r="64" spans="5:6" ht="12.75">
      <c r="E64" s="1"/>
      <c r="F64" s="1"/>
    </row>
    <row r="65" spans="5:6" ht="12.75">
      <c r="E65" s="1"/>
      <c r="F65" s="1"/>
    </row>
    <row r="66" spans="5:6" ht="12.75">
      <c r="E66" s="1"/>
      <c r="F66" s="1"/>
    </row>
    <row r="67" spans="5:6" ht="12.75">
      <c r="E67" s="1"/>
      <c r="F67" s="1"/>
    </row>
    <row r="68" spans="5:6" ht="12.75">
      <c r="E68" s="1"/>
      <c r="F68" s="1"/>
    </row>
    <row r="69" spans="5:6" ht="12.75">
      <c r="E69" s="1"/>
      <c r="F69" s="1"/>
    </row>
    <row r="70" spans="5:6" ht="12.75">
      <c r="E70" s="9"/>
      <c r="F70" s="1"/>
    </row>
    <row r="71" spans="5:6" ht="12.75">
      <c r="E71" s="1"/>
      <c r="F71" s="1"/>
    </row>
    <row r="72" spans="5:6" ht="12.75">
      <c r="E72" s="1"/>
      <c r="F72" s="1"/>
    </row>
    <row r="73" spans="5:6" ht="12.75">
      <c r="E73" s="1"/>
      <c r="F73" s="1"/>
    </row>
    <row r="74" spans="5:6" ht="12.75">
      <c r="E74" s="1"/>
      <c r="F74" s="1"/>
    </row>
    <row r="75" spans="5:6" ht="12.75">
      <c r="E75" s="1"/>
      <c r="F75" s="1"/>
    </row>
    <row r="76" spans="5:6" ht="12.75">
      <c r="E76" s="1"/>
      <c r="F76" s="1"/>
    </row>
    <row r="77" spans="5:6" ht="12.75">
      <c r="E77" s="1"/>
      <c r="F77" s="1"/>
    </row>
    <row r="78" spans="5:6" ht="12.75">
      <c r="E78" s="1"/>
      <c r="F78" s="1"/>
    </row>
    <row r="79" spans="5:6" ht="12.75">
      <c r="E79" s="1"/>
      <c r="F79" s="1"/>
    </row>
    <row r="80" spans="5:6" ht="12.75">
      <c r="E80" s="1"/>
      <c r="F80" s="1"/>
    </row>
    <row r="81" spans="5:6" ht="12.75">
      <c r="E81" s="1"/>
      <c r="F81" s="1"/>
    </row>
    <row r="82" spans="5:6" ht="12.75">
      <c r="E82" s="1"/>
      <c r="F82" s="1"/>
    </row>
    <row r="83" spans="5:6" ht="12.75">
      <c r="E83" s="1"/>
      <c r="F83" s="1"/>
    </row>
    <row r="84" spans="5:6" ht="12.75">
      <c r="E84" s="1"/>
      <c r="F84" s="1"/>
    </row>
    <row r="85" spans="5:6" ht="12.75">
      <c r="E85" s="1"/>
      <c r="F85" s="1"/>
    </row>
    <row r="86" ht="12.75">
      <c r="F86" s="1"/>
    </row>
    <row r="87" ht="12.75">
      <c r="F87" s="1"/>
    </row>
    <row r="88" ht="12.75">
      <c r="F88" s="1"/>
    </row>
    <row r="89" ht="12.75">
      <c r="F89" s="1"/>
    </row>
    <row r="90" ht="12.75">
      <c r="F90" s="1"/>
    </row>
    <row r="91" ht="12.75">
      <c r="F91" s="1"/>
    </row>
    <row r="92" ht="12.75">
      <c r="F92" s="1"/>
    </row>
    <row r="93" ht="12.75">
      <c r="F93" s="1"/>
    </row>
    <row r="94" ht="12.75">
      <c r="F94" s="1"/>
    </row>
    <row r="95" ht="12.75">
      <c r="F95" s="1"/>
    </row>
    <row r="96" ht="12.75">
      <c r="F96" s="1"/>
    </row>
    <row r="97" ht="12.75">
      <c r="F97" s="1"/>
    </row>
    <row r="98" ht="12.75">
      <c r="F98" s="1"/>
    </row>
    <row r="99" ht="12.75">
      <c r="F99" s="1"/>
    </row>
    <row r="100" ht="12.75">
      <c r="F100" s="1"/>
    </row>
    <row r="101" ht="12.75">
      <c r="F101" s="1"/>
    </row>
    <row r="102" ht="12.75">
      <c r="F102" s="1"/>
    </row>
    <row r="103" ht="12.75">
      <c r="F103" s="1"/>
    </row>
    <row r="104" ht="12.75">
      <c r="F104" s="1"/>
    </row>
    <row r="105" ht="12.75">
      <c r="F105" s="1"/>
    </row>
    <row r="106" ht="12.75">
      <c r="F106" s="1"/>
    </row>
    <row r="107" ht="12.75">
      <c r="F107" s="1"/>
    </row>
    <row r="108" ht="12.75">
      <c r="F108" s="1"/>
    </row>
    <row r="109" ht="12.75">
      <c r="F109" s="1"/>
    </row>
    <row r="110" ht="12.75">
      <c r="F110" s="1"/>
    </row>
    <row r="111" ht="12.75">
      <c r="F111" s="1"/>
    </row>
    <row r="112" ht="12.75">
      <c r="F112" s="1"/>
    </row>
    <row r="113" ht="12.75">
      <c r="F113" s="1"/>
    </row>
    <row r="114" ht="12.75">
      <c r="F114" s="1"/>
    </row>
    <row r="115" ht="12.75">
      <c r="F115" s="1"/>
    </row>
    <row r="116" ht="12.75">
      <c r="F116" s="1"/>
    </row>
    <row r="117" ht="12.75">
      <c r="F117" s="1"/>
    </row>
    <row r="118" ht="12.75">
      <c r="F118" s="1"/>
    </row>
    <row r="119" ht="12.75">
      <c r="F119" s="1"/>
    </row>
    <row r="120" ht="12.75">
      <c r="F120" s="1"/>
    </row>
    <row r="121" ht="12.75">
      <c r="F121" s="1"/>
    </row>
    <row r="122" ht="12.75">
      <c r="F122" s="1"/>
    </row>
    <row r="123" ht="12.75">
      <c r="F123" s="1"/>
    </row>
    <row r="124" ht="12.75">
      <c r="F124" s="1"/>
    </row>
    <row r="125" ht="12.75">
      <c r="F125" s="1"/>
    </row>
    <row r="126" ht="12.75">
      <c r="F126" s="1"/>
    </row>
    <row r="127" ht="12.75">
      <c r="F127" s="1"/>
    </row>
    <row r="128" ht="12.75">
      <c r="F128" s="1"/>
    </row>
  </sheetData>
  <sheetProtection/>
  <mergeCells count="32">
    <mergeCell ref="A55:C55"/>
    <mergeCell ref="A52:B52"/>
    <mergeCell ref="A53:B53"/>
    <mergeCell ref="A54:B54"/>
    <mergeCell ref="G52:G55"/>
    <mergeCell ref="D11:D12"/>
    <mergeCell ref="E11:E12"/>
    <mergeCell ref="F11:F12"/>
    <mergeCell ref="C11:C12"/>
    <mergeCell ref="G11:G12"/>
    <mergeCell ref="A10:A12"/>
    <mergeCell ref="B20:B23"/>
    <mergeCell ref="A20:A23"/>
    <mergeCell ref="A4:B4"/>
    <mergeCell ref="A5:B5"/>
    <mergeCell ref="A6:B6"/>
    <mergeCell ref="A7:B7"/>
    <mergeCell ref="B8:G8"/>
    <mergeCell ref="B10:B12"/>
    <mergeCell ref="B34:B37"/>
    <mergeCell ref="D10:E10"/>
    <mergeCell ref="B15:B18"/>
    <mergeCell ref="A15:A18"/>
    <mergeCell ref="B40:B50"/>
    <mergeCell ref="A40:A50"/>
    <mergeCell ref="D34:D35"/>
    <mergeCell ref="A34:A37"/>
    <mergeCell ref="E34:E35"/>
    <mergeCell ref="A30:A31"/>
    <mergeCell ref="B30:B31"/>
  </mergeCells>
  <printOptions/>
  <pageMargins left="0.984251968503937" right="0.984251968503937" top="0" bottom="0" header="0" footer="0"/>
  <pageSetup horizontalDpi="600" verticalDpi="600" orientation="landscape" paperSize="8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Městský úřad Písek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Dita Nekysová</dc:creator>
  <cp:keywords/>
  <dc:description/>
  <cp:lastModifiedBy>Administrator</cp:lastModifiedBy>
  <cp:lastPrinted>2013-01-20T15:08:26Z</cp:lastPrinted>
  <dcterms:created xsi:type="dcterms:W3CDTF">2006-01-31T08:23:44Z</dcterms:created>
  <dcterms:modified xsi:type="dcterms:W3CDTF">2013-01-20T15:11:21Z</dcterms:modified>
  <cp:category/>
  <cp:version/>
  <cp:contentType/>
  <cp:contentStatus/>
</cp:coreProperties>
</file>