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5180" windowHeight="9345" tabRatio="1000" activeTab="7"/>
  </bookViews>
  <sheets>
    <sheet name="kultura 1.výzva,5911-invest" sheetId="1" r:id="rId1"/>
    <sheet name="kultura 1.výzva,5912" sheetId="2" r:id="rId2"/>
    <sheet name="kultura 1.výzva,5913" sheetId="3" r:id="rId3"/>
    <sheet name="kultura 1.výzva,5914 " sheetId="4" r:id="rId4"/>
    <sheet name="kultura 2.výzva,5912" sheetId="5" r:id="rId5"/>
    <sheet name="kultura 2.výzva,5913" sheetId="6" r:id="rId6"/>
    <sheet name="kultura 2.výzva,5914" sheetId="7" r:id="rId7"/>
    <sheet name="kultura 2.výzva,5914 MS 2010" sheetId="8" r:id="rId8"/>
  </sheets>
  <definedNames/>
  <calcPr fullCalcOnLoad="1"/>
</workbook>
</file>

<file path=xl/sharedStrings.xml><?xml version="1.0" encoding="utf-8"?>
<sst xmlns="http://schemas.openxmlformats.org/spreadsheetml/2006/main" count="353" uniqueCount="189">
  <si>
    <t>kultura II.výzva</t>
  </si>
  <si>
    <t>Pod čarou</t>
  </si>
  <si>
    <t>žadatel</t>
  </si>
  <si>
    <t>akce</t>
  </si>
  <si>
    <t>kultura I.výzva</t>
  </si>
  <si>
    <t>§ 3319</t>
  </si>
  <si>
    <t>Fotoklub Písek</t>
  </si>
  <si>
    <t>Celkem</t>
  </si>
  <si>
    <t>Písecký pěvecký sbor</t>
  </si>
  <si>
    <t>vráceno</t>
  </si>
  <si>
    <t>pol.</t>
  </si>
  <si>
    <t>schválený</t>
  </si>
  <si>
    <t xml:space="preserve">vyplaceno </t>
  </si>
  <si>
    <t>smluvní</t>
  </si>
  <si>
    <t>doplaceno</t>
  </si>
  <si>
    <t>Celkem vyplaceno</t>
  </si>
  <si>
    <t>Mažoretky Písek</t>
  </si>
  <si>
    <t>TCS LOUISIANA</t>
  </si>
  <si>
    <t>Folklorní soubor Písečan</t>
  </si>
  <si>
    <t>Sladovna Písek o.p.s.</t>
  </si>
  <si>
    <t>Taneční centrum Z.I.P.</t>
  </si>
  <si>
    <t>Infrastruktura kultury</t>
  </si>
  <si>
    <t>č.</t>
  </si>
  <si>
    <t>alokace</t>
  </si>
  <si>
    <t>Podpora živé kultury</t>
  </si>
  <si>
    <t>doplat. 25%</t>
  </si>
  <si>
    <t xml:space="preserve">COHIBA MUSICA </t>
  </si>
  <si>
    <t>Mateřské centrum Kvítek</t>
  </si>
  <si>
    <t>Sdružená obec Baráčníků VITORAZ</t>
  </si>
  <si>
    <t>Cohiba Musica o.s.</t>
  </si>
  <si>
    <t>Divadelní soubor Copánek</t>
  </si>
  <si>
    <t>Škola a řemeslo</t>
  </si>
  <si>
    <t>TCS LOUISIANA Písek</t>
  </si>
  <si>
    <t>Image města - projekt Písecké kulturní léto</t>
  </si>
  <si>
    <t>CG1 Invest s.r.o.</t>
  </si>
  <si>
    <t>Image města- Advent v Písku</t>
  </si>
  <si>
    <t>Městský projekt - městská slavnost</t>
  </si>
  <si>
    <t>Robin Mikušiak</t>
  </si>
  <si>
    <t>Investice</t>
  </si>
  <si>
    <t>o.s. 2/4</t>
  </si>
  <si>
    <t xml:space="preserve">opatření 2 </t>
  </si>
  <si>
    <t>opatření 3</t>
  </si>
  <si>
    <t>celk. přísp.</t>
  </si>
  <si>
    <t>dle předloženého vyúčt.</t>
  </si>
  <si>
    <t xml:space="preserve">opatření 4 </t>
  </si>
  <si>
    <t xml:space="preserve">opatření 1 </t>
  </si>
  <si>
    <t xml:space="preserve">opatření 3 </t>
  </si>
  <si>
    <t>Grantový program na podporu kultury - rok 2009</t>
  </si>
  <si>
    <t>org. 5911</t>
  </si>
  <si>
    <t>Zkvalitnění přístupu pro návštěvníky Divadla Pod čarou</t>
  </si>
  <si>
    <t>Město ZIPákům</t>
  </si>
  <si>
    <t>Třetí nota</t>
  </si>
  <si>
    <t>Česká křesťanská akademie /Místní skupina Písek/</t>
  </si>
  <si>
    <t>Horizont o.s.</t>
  </si>
  <si>
    <t>INKANO Písek o.s.</t>
  </si>
  <si>
    <t>Loutkový soubor NITKA</t>
  </si>
  <si>
    <t>Občanské sdružení Písečtí loutkáři</t>
  </si>
  <si>
    <t>OS Divadelní spolek Prácheňská scéna</t>
  </si>
  <si>
    <t>Pionýrská skupina Tábornický klub Písek</t>
  </si>
  <si>
    <t>Římskokatolická duchovní správa u kostela sv. Kříže</t>
  </si>
  <si>
    <t>Sdružení Dechová hudba města Písku</t>
  </si>
  <si>
    <t>SDRUŽENÍ PÍSECKÝ KOMORNÍ ORCHESTR</t>
  </si>
  <si>
    <t>Sdružení rodičů a přátel Svobodné waldorf.školy</t>
  </si>
  <si>
    <t>Spol.pro dobré souž. česky a něm. hovoř.zemí a občanů</t>
  </si>
  <si>
    <t>Společnost pro česko-německou spolupráci Písek, o.s.</t>
  </si>
  <si>
    <t>Základní škola Jana Husa a Mateřská škola Písek</t>
  </si>
  <si>
    <t>Základní škola T.G. Masaryka a Mateřská škola Písek</t>
  </si>
  <si>
    <t>Základní škola Josefa Kajetána Tyla a MŠ Písek</t>
  </si>
  <si>
    <t>Týden duševního zdraví 2009</t>
  </si>
  <si>
    <t>Přednáška Prof. Tomáše Halíka a zasedání Akademického výboru České křesťanské akademie</t>
  </si>
  <si>
    <t>Vánoční posezení s Písečanem</t>
  </si>
  <si>
    <t>Udržování, rozvoj,propagace jihočeského folkoru a jeho prezentace v ČR a v zahraničí</t>
  </si>
  <si>
    <t>Fotografický rok 2009</t>
  </si>
  <si>
    <t>Slunce svítí všem</t>
  </si>
  <si>
    <t>Posezení s písničkou - podvečer nejen pro seniory</t>
  </si>
  <si>
    <t>Živá pohádka nesmí umřít!</t>
  </si>
  <si>
    <t>Zajištění provozu a činnosti MC Kvítek, o.s. v  městě Písku</t>
  </si>
  <si>
    <t>Mažoretky Písek - činnost v roce 2009</t>
  </si>
  <si>
    <t>Činnost Píseckých loutkářů 2009</t>
  </si>
  <si>
    <t>Prácheňská scéna 2009</t>
  </si>
  <si>
    <t>Zajištění provozu a činnosti P.S.T.K. Písek</t>
  </si>
  <si>
    <t>Zpíváme pro Evropu</t>
  </si>
  <si>
    <t>Programy pro děti</t>
  </si>
  <si>
    <t xml:space="preserve">Neckyáda a Drakyáda </t>
  </si>
  <si>
    <t>Podpora činnosti OS Pod čarou</t>
  </si>
  <si>
    <t>High School Rock´n Beat</t>
  </si>
  <si>
    <t>Historická divadelní hra - Fortuna</t>
  </si>
  <si>
    <t>Kostel Povýšení sv.Kříže - kulturní a duchovní centrum města Písku</t>
  </si>
  <si>
    <t>Činnost Sdružené obce Baráčníků VITORAZ v roce 2009</t>
  </si>
  <si>
    <t>Rozvoj a činnost dechové hudby ve městě Písku</t>
  </si>
  <si>
    <t>Činnost sdružení PIKO v roce 2009</t>
  </si>
  <si>
    <t>Organizace 4.ročníku celost.přehlídky Duhové divadlo</t>
  </si>
  <si>
    <t>Odklon od masmediální kultury a návrat k tvůrčímu vyplnění volného času II.</t>
  </si>
  <si>
    <t>Vojenská hudba nejen pro seniory - ADVENTNÍ KONCERT 2009</t>
  </si>
  <si>
    <t>Činnost v oblasti česko-německé spolupráce v roce 2009</t>
  </si>
  <si>
    <t>ZIPáci v roce 2009</t>
  </si>
  <si>
    <t>Příspěvek na činnost 2009</t>
  </si>
  <si>
    <t>Oživlá hlína</t>
  </si>
  <si>
    <t>Dílna kresby a malby v přírodě jako příprava výstavy v malé školní galerii</t>
  </si>
  <si>
    <t>org. 5912</t>
  </si>
  <si>
    <t>org. 5913</t>
  </si>
  <si>
    <t>o.s.  2/4</t>
  </si>
  <si>
    <t xml:space="preserve">Pod čarou </t>
  </si>
  <si>
    <t xml:space="preserve">Pod čarou  </t>
  </si>
  <si>
    <t>Taneční centrum Z. I. P. Písek</t>
  </si>
  <si>
    <t>Věra Vondášková - VE MODEL</t>
  </si>
  <si>
    <t>Hudební a divadelní léto Na Ptáčkovně 2009</t>
  </si>
  <si>
    <t>Hvězdy světového blues v Písku</t>
  </si>
  <si>
    <t>Národní liga rockových profesionálů 2009</t>
  </si>
  <si>
    <t>Intersalon AJV 2009</t>
  </si>
  <si>
    <t>ZIPáci městu</t>
  </si>
  <si>
    <t>Písecké dupání 2009</t>
  </si>
  <si>
    <t>TOP FASHION PÍSEK</t>
  </si>
  <si>
    <t>org. 5914</t>
  </si>
  <si>
    <t>Centrum kultury o.p.s.</t>
  </si>
  <si>
    <t>Písecké kulturní léto</t>
  </si>
  <si>
    <t>Město Písek-centrum kultury</t>
  </si>
  <si>
    <t>hrazeno z rozpočtu 2010</t>
  </si>
  <si>
    <t>COHIBA MUSICA o.s.</t>
  </si>
  <si>
    <t>ČATAVA ROMANE, o.s.</t>
  </si>
  <si>
    <t>Folklorní soubor PÍSEČAN, o.s.</t>
  </si>
  <si>
    <t>Jablečný koláč, o.s.</t>
  </si>
  <si>
    <t>Junák - středisko Šipka Písek</t>
  </si>
  <si>
    <t>Nadační fond Gymnázia Písek</t>
  </si>
  <si>
    <t>Sdružená obec Baráčníků "VITORAZ"</t>
  </si>
  <si>
    <t>Sdružení rodičů a přátel Svobodné waldorfské školy v Písku, o.s.</t>
  </si>
  <si>
    <t>Společnost pro dobré soužití česky a německy hovořících zemí a občanů</t>
  </si>
  <si>
    <t>Taneční centrum Z.I.P. Písek, o.s.</t>
  </si>
  <si>
    <t>5912/2/01</t>
  </si>
  <si>
    <t>5912/2/02</t>
  </si>
  <si>
    <t>5912/2/03</t>
  </si>
  <si>
    <t>5912/2/04</t>
  </si>
  <si>
    <t>5912/2/05</t>
  </si>
  <si>
    <t>5912/2/06</t>
  </si>
  <si>
    <t>5912/2/07</t>
  </si>
  <si>
    <t>5912/2/08</t>
  </si>
  <si>
    <t>5912/2/09</t>
  </si>
  <si>
    <t>5912/2/10</t>
  </si>
  <si>
    <t>5912/2/11</t>
  </si>
  <si>
    <t>5912/2/12</t>
  </si>
  <si>
    <t>5912/2/13</t>
  </si>
  <si>
    <t>5912/2/14</t>
  </si>
  <si>
    <t>5912/1/15</t>
  </si>
  <si>
    <t>5912/2/16</t>
  </si>
  <si>
    <t>5912/2/17</t>
  </si>
  <si>
    <t>5912/2/18</t>
  </si>
  <si>
    <t>5912/2/19</t>
  </si>
  <si>
    <t>Den romů - jdeme vstříc romským dětem</t>
  </si>
  <si>
    <t>Zpívání pod hvězdami, klenbami i sluncem</t>
  </si>
  <si>
    <t>Oslavy 90/20 let skautingu v Písku</t>
  </si>
  <si>
    <t>Pohádka patří dětem!</t>
  </si>
  <si>
    <t>Pohádky pro nejmenší</t>
  </si>
  <si>
    <t>Český koutek na mezinárodní konferenci EYP v Norsku</t>
  </si>
  <si>
    <t>Více radosti pro děti</t>
  </si>
  <si>
    <t>Zpíváme pro všechny</t>
  </si>
  <si>
    <t>Činnost Sdružené obce Baráčníků "VITORAZ"</t>
  </si>
  <si>
    <t>Copánek hraje pro děti každý měsíc</t>
  </si>
  <si>
    <t>Hledání pramenu obrazu Hrůzy totality</t>
  </si>
  <si>
    <t>akční Zipáci</t>
  </si>
  <si>
    <t>Kvalifikace ME v Lotyšsku a Německu</t>
  </si>
  <si>
    <t>O.s. Písečtí loutkáři</t>
  </si>
  <si>
    <t>5913/2/01</t>
  </si>
  <si>
    <t>Ivo Voříšek</t>
  </si>
  <si>
    <t>5913/2/02</t>
  </si>
  <si>
    <t>5913/2/03</t>
  </si>
  <si>
    <t>5913/2/04</t>
  </si>
  <si>
    <t>5913/2/05</t>
  </si>
  <si>
    <t>5913/2/06</t>
  </si>
  <si>
    <t>5913/2/07</t>
  </si>
  <si>
    <t>5913/2/08</t>
  </si>
  <si>
    <t>Kulturní cyklus Café U Vavřiny</t>
  </si>
  <si>
    <t>Hlavou v Pí.sku</t>
  </si>
  <si>
    <t>Světové blues v Písku - festival</t>
  </si>
  <si>
    <t>Klubové koncerty hvězdného rocku</t>
  </si>
  <si>
    <t>Explosion</t>
  </si>
  <si>
    <t>Hip Hop For All</t>
  </si>
  <si>
    <t>Významní čeští ilustrátoři ve Sladovně</t>
  </si>
  <si>
    <t>game: zip</t>
  </si>
  <si>
    <t>akce zrušena</t>
  </si>
  <si>
    <t>5914/2/01</t>
  </si>
  <si>
    <t>COHIBA MUSICA</t>
  </si>
  <si>
    <t>Advent v Písku</t>
  </si>
  <si>
    <t>5914/2/02</t>
  </si>
  <si>
    <t>AGENTURA T.F.C.</t>
  </si>
  <si>
    <t>Městská slavnost 2010, Dotkni se Písku</t>
  </si>
  <si>
    <t>5914/2/03</t>
  </si>
  <si>
    <t>Dotkni se Písku</t>
  </si>
  <si>
    <t xml:space="preserve">Arkáda-sociálně psycho.centrum </t>
  </si>
  <si>
    <r>
      <rPr>
        <b/>
        <u val="single"/>
        <sz val="12"/>
        <rFont val="Arial CE"/>
        <family val="0"/>
      </rPr>
      <t>Grantový program na podporu kultury</t>
    </r>
    <r>
      <rPr>
        <b/>
        <sz val="12"/>
        <rFont val="Arial CE"/>
        <family val="2"/>
      </rPr>
      <t xml:space="preserve"> - rok 2009      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</si>
</sst>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6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18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56"/>
      <name val="Arial CE"/>
      <family val="2"/>
    </font>
    <font>
      <sz val="8"/>
      <color indexed="56"/>
      <name val="Arial CE"/>
      <family val="2"/>
    </font>
    <font>
      <b/>
      <sz val="10"/>
      <color indexed="56"/>
      <name val="Arial CE"/>
      <family val="2"/>
    </font>
    <font>
      <b/>
      <sz val="9"/>
      <color indexed="56"/>
      <name val="Arial CE"/>
      <family val="2"/>
    </font>
    <font>
      <sz val="9"/>
      <color indexed="56"/>
      <name val="Arial CE"/>
      <family val="2"/>
    </font>
    <font>
      <sz val="10"/>
      <color indexed="56"/>
      <name val="Arial CE"/>
      <family val="2"/>
    </font>
    <font>
      <b/>
      <sz val="11"/>
      <color indexed="5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2060"/>
      <name val="Arial CE"/>
      <family val="2"/>
    </font>
    <font>
      <sz val="8"/>
      <color rgb="FF002060"/>
      <name val="Arial CE"/>
      <family val="2"/>
    </font>
    <font>
      <b/>
      <sz val="10"/>
      <color rgb="FF002060"/>
      <name val="Arial CE"/>
      <family val="2"/>
    </font>
    <font>
      <b/>
      <sz val="9"/>
      <color rgb="FF002060"/>
      <name val="Arial CE"/>
      <family val="2"/>
    </font>
    <font>
      <sz val="9"/>
      <color rgb="FF002060"/>
      <name val="Arial CE"/>
      <family val="2"/>
    </font>
    <font>
      <sz val="10"/>
      <color rgb="FF002060"/>
      <name val="Arial CE"/>
      <family val="2"/>
    </font>
    <font>
      <b/>
      <sz val="11"/>
      <color rgb="FF00206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44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9" fontId="3" fillId="33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20" xfId="0" applyFont="1" applyBorder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3" borderId="21" xfId="0" applyFill="1" applyBorder="1" applyAlignment="1">
      <alignment/>
    </xf>
    <xf numFmtId="44" fontId="1" fillId="33" borderId="21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44" fontId="0" fillId="33" borderId="21" xfId="0" applyNumberFormat="1" applyFill="1" applyBorder="1" applyAlignment="1">
      <alignment/>
    </xf>
    <xf numFmtId="0" fontId="3" fillId="33" borderId="23" xfId="0" applyFont="1" applyFill="1" applyBorder="1" applyAlignment="1">
      <alignment/>
    </xf>
    <xf numFmtId="0" fontId="0" fillId="0" borderId="16" xfId="0" applyBorder="1" applyAlignment="1">
      <alignment/>
    </xf>
    <xf numFmtId="44" fontId="0" fillId="0" borderId="16" xfId="0" applyNumberFormat="1" applyBorder="1" applyAlignment="1">
      <alignment/>
    </xf>
    <xf numFmtId="44" fontId="0" fillId="0" borderId="24" xfId="0" applyNumberFormat="1" applyBorder="1" applyAlignment="1">
      <alignment/>
    </xf>
    <xf numFmtId="0" fontId="7" fillId="0" borderId="25" xfId="0" applyFont="1" applyBorder="1" applyAlignment="1">
      <alignment/>
    </xf>
    <xf numFmtId="43" fontId="0" fillId="33" borderId="21" xfId="0" applyNumberForma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3" fontId="1" fillId="0" borderId="26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4" fontId="1" fillId="33" borderId="16" xfId="0" applyNumberFormat="1" applyFont="1" applyFill="1" applyBorder="1" applyAlignment="1">
      <alignment/>
    </xf>
    <xf numFmtId="44" fontId="1" fillId="0" borderId="16" xfId="0" applyNumberFormat="1" applyFont="1" applyBorder="1" applyAlignment="1">
      <alignment/>
    </xf>
    <xf numFmtId="44" fontId="0" fillId="0" borderId="21" xfId="0" applyNumberFormat="1" applyBorder="1" applyAlignment="1">
      <alignment/>
    </xf>
    <xf numFmtId="44" fontId="7" fillId="0" borderId="22" xfId="0" applyNumberFormat="1" applyFont="1" applyBorder="1" applyAlignment="1">
      <alignment/>
    </xf>
    <xf numFmtId="0" fontId="1" fillId="0" borderId="27" xfId="0" applyFont="1" applyBorder="1" applyAlignment="1">
      <alignment/>
    </xf>
    <xf numFmtId="44" fontId="1" fillId="0" borderId="24" xfId="0" applyNumberFormat="1" applyFont="1" applyBorder="1" applyAlignment="1">
      <alignment/>
    </xf>
    <xf numFmtId="44" fontId="0" fillId="0" borderId="28" xfId="0" applyNumberFormat="1" applyBorder="1" applyAlignment="1">
      <alignment/>
    </xf>
    <xf numFmtId="43" fontId="1" fillId="33" borderId="29" xfId="0" applyNumberFormat="1" applyFont="1" applyFill="1" applyBorder="1" applyAlignment="1">
      <alignment/>
    </xf>
    <xf numFmtId="43" fontId="0" fillId="33" borderId="29" xfId="0" applyNumberFormat="1" applyFont="1" applyFill="1" applyBorder="1" applyAlignment="1">
      <alignment/>
    </xf>
    <xf numFmtId="44" fontId="0" fillId="33" borderId="29" xfId="0" applyNumberFormat="1" applyFill="1" applyBorder="1" applyAlignment="1">
      <alignment/>
    </xf>
    <xf numFmtId="43" fontId="1" fillId="33" borderId="26" xfId="0" applyNumberFormat="1" applyFont="1" applyFill="1" applyBorder="1" applyAlignment="1">
      <alignment/>
    </xf>
    <xf numFmtId="43" fontId="0" fillId="33" borderId="26" xfId="0" applyNumberFormat="1" applyFont="1" applyFill="1" applyBorder="1" applyAlignment="1">
      <alignment/>
    </xf>
    <xf numFmtId="44" fontId="0" fillId="33" borderId="26" xfId="0" applyNumberFormat="1" applyFill="1" applyBorder="1" applyAlignment="1">
      <alignment/>
    </xf>
    <xf numFmtId="44" fontId="0" fillId="33" borderId="30" xfId="0" applyNumberFormat="1" applyFill="1" applyBorder="1" applyAlignment="1">
      <alignment/>
    </xf>
    <xf numFmtId="43" fontId="1" fillId="33" borderId="31" xfId="0" applyNumberFormat="1" applyFont="1" applyFill="1" applyBorder="1" applyAlignment="1">
      <alignment/>
    </xf>
    <xf numFmtId="43" fontId="0" fillId="33" borderId="31" xfId="0" applyNumberFormat="1" applyFont="1" applyFill="1" applyBorder="1" applyAlignment="1">
      <alignment/>
    </xf>
    <xf numFmtId="44" fontId="0" fillId="33" borderId="31" xfId="0" applyNumberFormat="1" applyFill="1" applyBorder="1" applyAlignment="1">
      <alignment/>
    </xf>
    <xf numFmtId="43" fontId="1" fillId="33" borderId="24" xfId="0" applyNumberFormat="1" applyFont="1" applyFill="1" applyBorder="1" applyAlignment="1">
      <alignment/>
    </xf>
    <xf numFmtId="43" fontId="0" fillId="33" borderId="24" xfId="0" applyNumberFormat="1" applyFont="1" applyFill="1" applyBorder="1" applyAlignment="1">
      <alignment/>
    </xf>
    <xf numFmtId="44" fontId="0" fillId="33" borderId="32" xfId="0" applyNumberFormat="1" applyFill="1" applyBorder="1" applyAlignment="1">
      <alignment/>
    </xf>
    <xf numFmtId="44" fontId="0" fillId="33" borderId="29" xfId="0" applyNumberFormat="1" applyFont="1" applyFill="1" applyBorder="1" applyAlignment="1">
      <alignment/>
    </xf>
    <xf numFmtId="44" fontId="0" fillId="33" borderId="20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44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44" fontId="0" fillId="33" borderId="38" xfId="0" applyNumberFormat="1" applyFill="1" applyBorder="1" applyAlignment="1">
      <alignment/>
    </xf>
    <xf numFmtId="44" fontId="0" fillId="33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9" xfId="0" applyFill="1" applyBorder="1" applyAlignment="1">
      <alignment/>
    </xf>
    <xf numFmtId="43" fontId="0" fillId="0" borderId="26" xfId="0" applyNumberFormat="1" applyFont="1" applyFill="1" applyBorder="1" applyAlignment="1">
      <alignment/>
    </xf>
    <xf numFmtId="44" fontId="0" fillId="0" borderId="26" xfId="0" applyNumberFormat="1" applyFill="1" applyBorder="1" applyAlignment="1">
      <alignment/>
    </xf>
    <xf numFmtId="43" fontId="1" fillId="0" borderId="29" xfId="0" applyNumberFormat="1" applyFont="1" applyFill="1" applyBorder="1" applyAlignment="1">
      <alignment/>
    </xf>
    <xf numFmtId="43" fontId="0" fillId="0" borderId="29" xfId="0" applyNumberFormat="1" applyFont="1" applyFill="1" applyBorder="1" applyAlignment="1">
      <alignment/>
    </xf>
    <xf numFmtId="44" fontId="0" fillId="0" borderId="29" xfId="0" applyNumberFormat="1" applyFill="1" applyBorder="1" applyAlignment="1">
      <alignment/>
    </xf>
    <xf numFmtId="43" fontId="1" fillId="0" borderId="31" xfId="0" applyNumberFormat="1" applyFont="1" applyFill="1" applyBorder="1" applyAlignment="1">
      <alignment/>
    </xf>
    <xf numFmtId="43" fontId="0" fillId="0" borderId="31" xfId="0" applyNumberFormat="1" applyFont="1" applyFill="1" applyBorder="1" applyAlignment="1">
      <alignment/>
    </xf>
    <xf numFmtId="44" fontId="0" fillId="0" borderId="31" xfId="0" applyNumberForma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40" xfId="0" applyFill="1" applyBorder="1" applyAlignment="1">
      <alignment/>
    </xf>
    <xf numFmtId="0" fontId="7" fillId="0" borderId="2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44" fontId="0" fillId="33" borderId="25" xfId="0" applyNumberFormat="1" applyFont="1" applyFill="1" applyBorder="1" applyAlignment="1">
      <alignment/>
    </xf>
    <xf numFmtId="0" fontId="3" fillId="33" borderId="41" xfId="0" applyFont="1" applyFill="1" applyBorder="1" applyAlignment="1">
      <alignment/>
    </xf>
    <xf numFmtId="164" fontId="9" fillId="33" borderId="24" xfId="39" applyNumberFormat="1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vertical="center"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44" fontId="1" fillId="0" borderId="29" xfId="0" applyNumberFormat="1" applyFont="1" applyFill="1" applyBorder="1" applyAlignment="1">
      <alignment/>
    </xf>
    <xf numFmtId="0" fontId="7" fillId="33" borderId="29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/>
    </xf>
    <xf numFmtId="0" fontId="3" fillId="0" borderId="42" xfId="0" applyFont="1" applyBorder="1" applyAlignment="1">
      <alignment/>
    </xf>
    <xf numFmtId="0" fontId="0" fillId="0" borderId="43" xfId="0" applyBorder="1" applyAlignment="1">
      <alignment/>
    </xf>
    <xf numFmtId="44" fontId="1" fillId="0" borderId="43" xfId="0" applyNumberFormat="1" applyFont="1" applyBorder="1" applyAlignment="1">
      <alignment/>
    </xf>
    <xf numFmtId="44" fontId="0" fillId="0" borderId="43" xfId="0" applyNumberFormat="1" applyBorder="1" applyAlignment="1">
      <alignment/>
    </xf>
    <xf numFmtId="44" fontId="7" fillId="0" borderId="43" xfId="0" applyNumberFormat="1" applyFont="1" applyBorder="1" applyAlignment="1">
      <alignment/>
    </xf>
    <xf numFmtId="44" fontId="1" fillId="33" borderId="26" xfId="0" applyNumberFormat="1" applyFont="1" applyFill="1" applyBorder="1" applyAlignment="1">
      <alignment/>
    </xf>
    <xf numFmtId="0" fontId="1" fillId="0" borderId="0" xfId="0" applyFont="1" applyAlignment="1">
      <alignment/>
    </xf>
    <xf numFmtId="44" fontId="0" fillId="0" borderId="38" xfId="0" applyNumberFormat="1" applyFill="1" applyBorder="1" applyAlignment="1">
      <alignment/>
    </xf>
    <xf numFmtId="0" fontId="0" fillId="0" borderId="24" xfId="0" applyFont="1" applyBorder="1" applyAlignment="1">
      <alignment/>
    </xf>
    <xf numFmtId="164" fontId="1" fillId="33" borderId="43" xfId="39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44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164" fontId="1" fillId="33" borderId="44" xfId="39" applyNumberFormat="1" applyFont="1" applyFill="1" applyBorder="1" applyAlignment="1">
      <alignment horizontal="center" wrapText="1"/>
    </xf>
    <xf numFmtId="164" fontId="1" fillId="33" borderId="29" xfId="39" applyNumberFormat="1" applyFont="1" applyFill="1" applyBorder="1" applyAlignment="1">
      <alignment horizontal="left" wrapText="1"/>
    </xf>
    <xf numFmtId="0" fontId="7" fillId="33" borderId="32" xfId="0" applyFont="1" applyFill="1" applyBorder="1" applyAlignment="1">
      <alignment horizontal="left" vertical="center" wrapText="1"/>
    </xf>
    <xf numFmtId="49" fontId="7" fillId="0" borderId="29" xfId="0" applyNumberFormat="1" applyFont="1" applyBorder="1" applyAlignment="1" applyProtection="1">
      <alignment horizontal="left" vertical="center" wrapText="1"/>
      <protection locked="0"/>
    </xf>
    <xf numFmtId="49" fontId="7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26" xfId="0" applyFont="1" applyFill="1" applyBorder="1" applyAlignment="1">
      <alignment horizontal="left" vertical="center" wrapText="1"/>
    </xf>
    <xf numFmtId="0" fontId="0" fillId="0" borderId="45" xfId="0" applyBorder="1" applyAlignment="1">
      <alignment/>
    </xf>
    <xf numFmtId="0" fontId="7" fillId="33" borderId="46" xfId="0" applyFont="1" applyFill="1" applyBorder="1" applyAlignment="1">
      <alignment horizontal="left" vertical="center" wrapText="1"/>
    </xf>
    <xf numFmtId="0" fontId="7" fillId="33" borderId="47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/>
    </xf>
    <xf numFmtId="0" fontId="7" fillId="0" borderId="49" xfId="0" applyFont="1" applyBorder="1" applyAlignment="1">
      <alignment horizontal="left" wrapText="1"/>
    </xf>
    <xf numFmtId="164" fontId="11" fillId="33" borderId="50" xfId="39" applyNumberFormat="1" applyFont="1" applyFill="1" applyBorder="1" applyAlignment="1">
      <alignment wrapText="1"/>
    </xf>
    <xf numFmtId="44" fontId="0" fillId="0" borderId="51" xfId="0" applyNumberFormat="1" applyFont="1" applyBorder="1" applyAlignment="1">
      <alignment/>
    </xf>
    <xf numFmtId="44" fontId="0" fillId="0" borderId="49" xfId="0" applyNumberFormat="1" applyFont="1" applyBorder="1" applyAlignment="1">
      <alignment/>
    </xf>
    <xf numFmtId="0" fontId="3" fillId="33" borderId="52" xfId="0" applyFont="1" applyFill="1" applyBorder="1" applyAlignment="1">
      <alignment/>
    </xf>
    <xf numFmtId="0" fontId="0" fillId="33" borderId="53" xfId="0" applyFill="1" applyBorder="1" applyAlignment="1">
      <alignment/>
    </xf>
    <xf numFmtId="43" fontId="0" fillId="33" borderId="53" xfId="0" applyNumberFormat="1" applyFill="1" applyBorder="1" applyAlignment="1">
      <alignment/>
    </xf>
    <xf numFmtId="44" fontId="0" fillId="33" borderId="53" xfId="0" applyNumberFormat="1" applyFill="1" applyBorder="1" applyAlignment="1">
      <alignment/>
    </xf>
    <xf numFmtId="44" fontId="1" fillId="33" borderId="53" xfId="0" applyNumberFormat="1" applyFont="1" applyFill="1" applyBorder="1" applyAlignment="1">
      <alignment/>
    </xf>
    <xf numFmtId="0" fontId="0" fillId="33" borderId="54" xfId="0" applyFill="1" applyBorder="1" applyAlignment="1">
      <alignment/>
    </xf>
    <xf numFmtId="43" fontId="1" fillId="33" borderId="47" xfId="0" applyNumberFormat="1" applyFont="1" applyFill="1" applyBorder="1" applyAlignment="1">
      <alignment/>
    </xf>
    <xf numFmtId="44" fontId="0" fillId="33" borderId="47" xfId="0" applyNumberFormat="1" applyFill="1" applyBorder="1" applyAlignment="1">
      <alignment/>
    </xf>
    <xf numFmtId="44" fontId="0" fillId="33" borderId="46" xfId="0" applyNumberFormat="1" applyFont="1" applyFill="1" applyBorder="1" applyAlignment="1">
      <alignment/>
    </xf>
    <xf numFmtId="164" fontId="11" fillId="33" borderId="29" xfId="39" applyNumberFormat="1" applyFont="1" applyFill="1" applyBorder="1" applyAlignment="1">
      <alignment horizontal="left" wrapText="1"/>
    </xf>
    <xf numFmtId="164" fontId="11" fillId="33" borderId="26" xfId="39" applyNumberFormat="1" applyFont="1" applyFill="1" applyBorder="1" applyAlignment="1">
      <alignment horizontal="left" wrapText="1"/>
    </xf>
    <xf numFmtId="164" fontId="11" fillId="33" borderId="47" xfId="39" applyNumberFormat="1" applyFont="1" applyFill="1" applyBorder="1" applyAlignment="1">
      <alignment horizontal="left" wrapText="1"/>
    </xf>
    <xf numFmtId="43" fontId="11" fillId="0" borderId="55" xfId="0" applyNumberFormat="1" applyFont="1" applyFill="1" applyBorder="1" applyAlignment="1">
      <alignment/>
    </xf>
    <xf numFmtId="43" fontId="11" fillId="0" borderId="51" xfId="0" applyNumberFormat="1" applyFont="1" applyBorder="1" applyAlignment="1">
      <alignment/>
    </xf>
    <xf numFmtId="0" fontId="7" fillId="0" borderId="25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7" fillId="0" borderId="41" xfId="0" applyFont="1" applyBorder="1" applyAlignment="1">
      <alignment horizontal="left" wrapText="1"/>
    </xf>
    <xf numFmtId="164" fontId="1" fillId="33" borderId="41" xfId="39" applyNumberFormat="1" applyFont="1" applyFill="1" applyBorder="1" applyAlignment="1">
      <alignment wrapText="1"/>
    </xf>
    <xf numFmtId="43" fontId="1" fillId="0" borderId="41" xfId="0" applyNumberFormat="1" applyFont="1" applyFill="1" applyBorder="1" applyAlignment="1">
      <alignment/>
    </xf>
    <xf numFmtId="43" fontId="1" fillId="0" borderId="41" xfId="0" applyNumberFormat="1" applyFont="1" applyBorder="1" applyAlignment="1">
      <alignment/>
    </xf>
    <xf numFmtId="44" fontId="0" fillId="0" borderId="41" xfId="0" applyNumberFormat="1" applyFont="1" applyBorder="1" applyAlignment="1">
      <alignment/>
    </xf>
    <xf numFmtId="44" fontId="0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44" fontId="0" fillId="0" borderId="30" xfId="0" applyNumberFormat="1" applyFill="1" applyBorder="1" applyAlignment="1">
      <alignment/>
    </xf>
    <xf numFmtId="164" fontId="1" fillId="33" borderId="26" xfId="39" applyNumberFormat="1" applyFont="1" applyFill="1" applyBorder="1" applyAlignment="1">
      <alignment horizontal="left" wrapText="1"/>
    </xf>
    <xf numFmtId="164" fontId="1" fillId="33" borderId="29" xfId="39" applyNumberFormat="1" applyFont="1" applyFill="1" applyBorder="1" applyAlignment="1">
      <alignment horizontal="left" wrapText="1"/>
    </xf>
    <xf numFmtId="164" fontId="1" fillId="33" borderId="24" xfId="39" applyNumberFormat="1" applyFont="1" applyFill="1" applyBorder="1" applyAlignment="1">
      <alignment horizontal="left" wrapText="1"/>
    </xf>
    <xf numFmtId="44" fontId="0" fillId="33" borderId="59" xfId="0" applyNumberFormat="1" applyFill="1" applyBorder="1" applyAlignment="1">
      <alignment/>
    </xf>
    <xf numFmtId="44" fontId="0" fillId="0" borderId="59" xfId="0" applyNumberForma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0" fillId="0" borderId="39" xfId="0" applyBorder="1" applyAlignment="1">
      <alignment/>
    </xf>
    <xf numFmtId="0" fontId="6" fillId="33" borderId="0" xfId="0" applyFont="1" applyFill="1" applyAlignment="1">
      <alignment/>
    </xf>
    <xf numFmtId="0" fontId="12" fillId="0" borderId="29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164" fontId="13" fillId="0" borderId="29" xfId="39" applyNumberFormat="1" applyFont="1" applyFill="1" applyBorder="1" applyAlignment="1">
      <alignment horizontal="left" vertical="center" wrapText="1"/>
    </xf>
    <xf numFmtId="164" fontId="13" fillId="34" borderId="29" xfId="39" applyNumberFormat="1" applyFont="1" applyFill="1" applyBorder="1" applyAlignment="1">
      <alignment horizontal="left" vertical="center" wrapText="1"/>
    </xf>
    <xf numFmtId="164" fontId="61" fillId="0" borderId="29" xfId="39" applyNumberFormat="1" applyFont="1" applyFill="1" applyBorder="1" applyAlignment="1">
      <alignment horizontal="left" vertical="center" wrapText="1"/>
    </xf>
    <xf numFmtId="0" fontId="0" fillId="0" borderId="33" xfId="0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164" fontId="13" fillId="35" borderId="29" xfId="39" applyNumberFormat="1" applyFont="1" applyFill="1" applyBorder="1" applyAlignment="1">
      <alignment horizontal="left" vertical="center" wrapText="1"/>
    </xf>
    <xf numFmtId="0" fontId="0" fillId="36" borderId="33" xfId="0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0" fillId="36" borderId="34" xfId="0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9" fontId="3" fillId="36" borderId="16" xfId="0" applyNumberFormat="1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13" fillId="37" borderId="29" xfId="0" applyFont="1" applyFill="1" applyBorder="1" applyAlignment="1">
      <alignment horizontal="left" vertical="center" wrapText="1"/>
    </xf>
    <xf numFmtId="0" fontId="14" fillId="37" borderId="29" xfId="0" applyFont="1" applyFill="1" applyBorder="1" applyAlignment="1">
      <alignment horizontal="left" vertical="center" wrapText="1"/>
    </xf>
    <xf numFmtId="164" fontId="13" fillId="37" borderId="29" xfId="39" applyNumberFormat="1" applyFont="1" applyFill="1" applyBorder="1" applyAlignment="1">
      <alignment horizontal="left" vertical="center" wrapText="1"/>
    </xf>
    <xf numFmtId="0" fontId="7" fillId="37" borderId="26" xfId="0" applyFont="1" applyFill="1" applyBorder="1" applyAlignment="1">
      <alignment/>
    </xf>
    <xf numFmtId="0" fontId="61" fillId="37" borderId="29" xfId="0" applyFont="1" applyFill="1" applyBorder="1" applyAlignment="1">
      <alignment horizontal="left" vertical="center"/>
    </xf>
    <xf numFmtId="0" fontId="62" fillId="37" borderId="29" xfId="0" applyFont="1" applyFill="1" applyBorder="1" applyAlignment="1">
      <alignment horizontal="left" vertical="center" wrapText="1"/>
    </xf>
    <xf numFmtId="164" fontId="61" fillId="37" borderId="29" xfId="39" applyNumberFormat="1" applyFont="1" applyFill="1" applyBorder="1" applyAlignment="1">
      <alignment horizontal="left" vertical="center" wrapText="1"/>
    </xf>
    <xf numFmtId="49" fontId="16" fillId="0" borderId="61" xfId="0" applyNumberFormat="1" applyFont="1" applyFill="1" applyBorder="1" applyAlignment="1">
      <alignment horizontal="left" vertical="center" wrapText="1"/>
    </xf>
    <xf numFmtId="49" fontId="16" fillId="37" borderId="61" xfId="0" applyNumberFormat="1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49" fontId="16" fillId="37" borderId="62" xfId="0" applyNumberFormat="1" applyFont="1" applyFill="1" applyBorder="1" applyAlignment="1">
      <alignment horizontal="left" vertical="center" wrapText="1"/>
    </xf>
    <xf numFmtId="0" fontId="13" fillId="37" borderId="26" xfId="0" applyFont="1" applyFill="1" applyBorder="1" applyAlignment="1">
      <alignment horizontal="left" vertical="center" wrapText="1"/>
    </xf>
    <xf numFmtId="0" fontId="14" fillId="37" borderId="26" xfId="0" applyFont="1" applyFill="1" applyBorder="1" applyAlignment="1">
      <alignment horizontal="left" vertical="center" wrapText="1"/>
    </xf>
    <xf numFmtId="164" fontId="63" fillId="37" borderId="26" xfId="39" applyNumberFormat="1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/>
    </xf>
    <xf numFmtId="164" fontId="63" fillId="37" borderId="29" xfId="39" applyNumberFormat="1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/>
    </xf>
    <xf numFmtId="49" fontId="16" fillId="0" borderId="62" xfId="0" applyNumberFormat="1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/>
    </xf>
    <xf numFmtId="0" fontId="7" fillId="0" borderId="26" xfId="0" applyFont="1" applyBorder="1" applyAlignment="1">
      <alignment horizontal="left" wrapText="1"/>
    </xf>
    <xf numFmtId="0" fontId="0" fillId="0" borderId="64" xfId="0" applyBorder="1" applyAlignment="1">
      <alignment/>
    </xf>
    <xf numFmtId="49" fontId="16" fillId="37" borderId="27" xfId="0" applyNumberFormat="1" applyFont="1" applyFill="1" applyBorder="1" applyAlignment="1">
      <alignment horizontal="left" vertical="center" wrapText="1"/>
    </xf>
    <xf numFmtId="0" fontId="13" fillId="37" borderId="24" xfId="0" applyFont="1" applyFill="1" applyBorder="1" applyAlignment="1">
      <alignment horizontal="left" vertical="center" wrapText="1"/>
    </xf>
    <xf numFmtId="0" fontId="14" fillId="37" borderId="24" xfId="0" applyFont="1" applyFill="1" applyBorder="1" applyAlignment="1">
      <alignment horizontal="left" vertical="center" wrapText="1"/>
    </xf>
    <xf numFmtId="0" fontId="7" fillId="37" borderId="25" xfId="0" applyFont="1" applyFill="1" applyBorder="1" applyAlignment="1">
      <alignment/>
    </xf>
    <xf numFmtId="164" fontId="64" fillId="33" borderId="26" xfId="39" applyNumberFormat="1" applyFont="1" applyFill="1" applyBorder="1" applyAlignment="1">
      <alignment horizontal="center" vertical="center" wrapText="1"/>
    </xf>
    <xf numFmtId="164" fontId="64" fillId="0" borderId="26" xfId="39" applyNumberFormat="1" applyFont="1" applyFill="1" applyBorder="1" applyAlignment="1">
      <alignment horizontal="center" vertical="center" wrapText="1"/>
    </xf>
    <xf numFmtId="164" fontId="64" fillId="0" borderId="29" xfId="39" applyNumberFormat="1" applyFont="1" applyFill="1" applyBorder="1" applyAlignment="1">
      <alignment horizontal="left" vertical="center" wrapText="1"/>
    </xf>
    <xf numFmtId="164" fontId="64" fillId="33" borderId="29" xfId="39" applyNumberFormat="1" applyFont="1" applyFill="1" applyBorder="1" applyAlignment="1">
      <alignment horizontal="center" vertical="center" wrapText="1"/>
    </xf>
    <xf numFmtId="164" fontId="64" fillId="0" borderId="29" xfId="39" applyNumberFormat="1" applyFont="1" applyFill="1" applyBorder="1" applyAlignment="1">
      <alignment horizontal="center" vertical="center" wrapText="1"/>
    </xf>
    <xf numFmtId="164" fontId="64" fillId="37" borderId="29" xfId="39" applyNumberFormat="1" applyFont="1" applyFill="1" applyBorder="1" applyAlignment="1">
      <alignment horizontal="center" vertical="center" wrapText="1"/>
    </xf>
    <xf numFmtId="164" fontId="64" fillId="37" borderId="29" xfId="39" applyNumberFormat="1" applyFont="1" applyFill="1" applyBorder="1" applyAlignment="1">
      <alignment horizontal="left" vertical="center" wrapText="1"/>
    </xf>
    <xf numFmtId="164" fontId="64" fillId="37" borderId="24" xfId="39" applyNumberFormat="1" applyFont="1" applyFill="1" applyBorder="1" applyAlignment="1">
      <alignment horizontal="center" vertical="center" wrapText="1"/>
    </xf>
    <xf numFmtId="164" fontId="64" fillId="37" borderId="24" xfId="39" applyNumberFormat="1" applyFont="1" applyFill="1" applyBorder="1" applyAlignment="1">
      <alignment horizontal="left" vertical="center" wrapText="1"/>
    </xf>
    <xf numFmtId="164" fontId="64" fillId="33" borderId="26" xfId="39" applyNumberFormat="1" applyFont="1" applyFill="1" applyBorder="1" applyAlignment="1">
      <alignment vertical="center" wrapText="1"/>
    </xf>
    <xf numFmtId="43" fontId="64" fillId="0" borderId="26" xfId="0" applyNumberFormat="1" applyFont="1" applyFill="1" applyBorder="1" applyAlignment="1">
      <alignment vertical="center"/>
    </xf>
    <xf numFmtId="43" fontId="64" fillId="0" borderId="26" xfId="0" applyNumberFormat="1" applyFont="1" applyBorder="1" applyAlignment="1">
      <alignment vertical="center"/>
    </xf>
    <xf numFmtId="44" fontId="65" fillId="0" borderId="26" xfId="0" applyNumberFormat="1" applyFont="1" applyBorder="1" applyAlignment="1">
      <alignment vertical="center"/>
    </xf>
    <xf numFmtId="44" fontId="65" fillId="0" borderId="32" xfId="0" applyNumberFormat="1" applyFont="1" applyBorder="1" applyAlignment="1">
      <alignment vertical="center"/>
    </xf>
    <xf numFmtId="0" fontId="0" fillId="36" borderId="35" xfId="0" applyFill="1" applyBorder="1" applyAlignment="1">
      <alignment/>
    </xf>
    <xf numFmtId="0" fontId="3" fillId="36" borderId="65" xfId="0" applyFont="1" applyFill="1" applyBorder="1" applyAlignment="1">
      <alignment/>
    </xf>
    <xf numFmtId="0" fontId="3" fillId="36" borderId="41" xfId="0" applyFont="1" applyFill="1" applyBorder="1" applyAlignment="1">
      <alignment/>
    </xf>
    <xf numFmtId="9" fontId="3" fillId="36" borderId="41" xfId="0" applyNumberFormat="1" applyFont="1" applyFill="1" applyBorder="1" applyAlignment="1">
      <alignment/>
    </xf>
    <xf numFmtId="0" fontId="3" fillId="36" borderId="31" xfId="0" applyFont="1" applyFill="1" applyBorder="1" applyAlignment="1">
      <alignment/>
    </xf>
    <xf numFmtId="0" fontId="3" fillId="36" borderId="56" xfId="0" applyFont="1" applyFill="1" applyBorder="1" applyAlignment="1">
      <alignment/>
    </xf>
    <xf numFmtId="0" fontId="3" fillId="36" borderId="66" xfId="0" applyFont="1" applyFill="1" applyBorder="1" applyAlignment="1">
      <alignment/>
    </xf>
    <xf numFmtId="49" fontId="15" fillId="0" borderId="27" xfId="0" applyNumberFormat="1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44" fontId="63" fillId="0" borderId="24" xfId="0" applyNumberFormat="1" applyFont="1" applyFill="1" applyBorder="1" applyAlignment="1">
      <alignment vertical="center"/>
    </xf>
    <xf numFmtId="44" fontId="66" fillId="0" borderId="24" xfId="0" applyNumberFormat="1" applyFont="1" applyFill="1" applyBorder="1" applyAlignment="1">
      <alignment vertical="center"/>
    </xf>
    <xf numFmtId="44" fontId="66" fillId="0" borderId="28" xfId="0" applyNumberFormat="1" applyFont="1" applyFill="1" applyBorder="1" applyAlignment="1">
      <alignment vertical="center"/>
    </xf>
    <xf numFmtId="44" fontId="63" fillId="0" borderId="16" xfId="0" applyNumberFormat="1" applyFont="1" applyBorder="1" applyAlignment="1">
      <alignment vertical="center"/>
    </xf>
    <xf numFmtId="44" fontId="66" fillId="0" borderId="16" xfId="0" applyNumberFormat="1" applyFont="1" applyBorder="1" applyAlignment="1">
      <alignment vertical="center"/>
    </xf>
    <xf numFmtId="44" fontId="66" fillId="0" borderId="21" xfId="0" applyNumberFormat="1" applyFont="1" applyBorder="1" applyAlignment="1">
      <alignment vertical="center"/>
    </xf>
    <xf numFmtId="164" fontId="63" fillId="33" borderId="16" xfId="39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44" fontId="63" fillId="33" borderId="16" xfId="0" applyNumberFormat="1" applyFont="1" applyFill="1" applyBorder="1" applyAlignment="1">
      <alignment vertical="center"/>
    </xf>
    <xf numFmtId="0" fontId="0" fillId="36" borderId="3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0" fillId="36" borderId="35" xfId="0" applyFont="1" applyFill="1" applyBorder="1" applyAlignment="1">
      <alignment/>
    </xf>
    <xf numFmtId="0" fontId="3" fillId="36" borderId="65" xfId="0" applyFont="1" applyFill="1" applyBorder="1" applyAlignment="1">
      <alignment/>
    </xf>
    <xf numFmtId="0" fontId="3" fillId="36" borderId="41" xfId="0" applyFont="1" applyFill="1" applyBorder="1" applyAlignment="1">
      <alignment/>
    </xf>
    <xf numFmtId="9" fontId="3" fillId="36" borderId="41" xfId="0" applyNumberFormat="1" applyFont="1" applyFill="1" applyBorder="1" applyAlignment="1">
      <alignment/>
    </xf>
    <xf numFmtId="0" fontId="3" fillId="36" borderId="31" xfId="0" applyFont="1" applyFill="1" applyBorder="1" applyAlignment="1">
      <alignment/>
    </xf>
    <xf numFmtId="0" fontId="3" fillId="36" borderId="56" xfId="0" applyFont="1" applyFill="1" applyBorder="1" applyAlignment="1">
      <alignment/>
    </xf>
    <xf numFmtId="0" fontId="3" fillId="36" borderId="66" xfId="0" applyFont="1" applyFill="1" applyBorder="1" applyAlignment="1">
      <alignment/>
    </xf>
    <xf numFmtId="164" fontId="67" fillId="33" borderId="29" xfId="39" applyNumberFormat="1" applyFont="1" applyFill="1" applyBorder="1" applyAlignment="1">
      <alignment horizontal="center" vertical="center" wrapText="1"/>
    </xf>
    <xf numFmtId="44" fontId="63" fillId="0" borderId="29" xfId="0" applyNumberFormat="1" applyFont="1" applyBorder="1" applyAlignment="1">
      <alignment vertical="center"/>
    </xf>
    <xf numFmtId="44" fontId="66" fillId="0" borderId="29" xfId="0" applyNumberFormat="1" applyFont="1" applyBorder="1" applyAlignment="1">
      <alignment vertical="center"/>
    </xf>
    <xf numFmtId="44" fontId="66" fillId="0" borderId="38" xfId="0" applyNumberFormat="1" applyFont="1" applyBorder="1" applyAlignment="1">
      <alignment vertical="center"/>
    </xf>
    <xf numFmtId="0" fontId="18" fillId="37" borderId="24" xfId="0" applyFont="1" applyFill="1" applyBorder="1" applyAlignment="1">
      <alignment horizontal="left" vertical="center" wrapText="1"/>
    </xf>
    <xf numFmtId="0" fontId="17" fillId="37" borderId="24" xfId="0" applyFont="1" applyFill="1" applyBorder="1" applyAlignment="1">
      <alignment horizontal="left" vertical="center" wrapText="1"/>
    </xf>
    <xf numFmtId="164" fontId="67" fillId="37" borderId="24" xfId="39" applyNumberFormat="1" applyFont="1" applyFill="1" applyBorder="1" applyAlignment="1">
      <alignment horizontal="center" vertical="center" wrapText="1"/>
    </xf>
    <xf numFmtId="44" fontId="63" fillId="37" borderId="24" xfId="0" applyNumberFormat="1" applyFont="1" applyFill="1" applyBorder="1" applyAlignment="1">
      <alignment vertical="center"/>
    </xf>
    <xf numFmtId="44" fontId="66" fillId="37" borderId="24" xfId="0" applyNumberFormat="1" applyFont="1" applyFill="1" applyBorder="1" applyAlignment="1">
      <alignment vertical="center"/>
    </xf>
    <xf numFmtId="44" fontId="66" fillId="37" borderId="28" xfId="0" applyNumberFormat="1" applyFont="1" applyFill="1" applyBorder="1" applyAlignment="1">
      <alignment vertical="center"/>
    </xf>
    <xf numFmtId="164" fontId="12" fillId="35" borderId="24" xfId="39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0" fillId="0" borderId="67" xfId="0" applyBorder="1" applyAlignment="1">
      <alignment/>
    </xf>
    <xf numFmtId="44" fontId="19" fillId="33" borderId="21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164" fontId="1" fillId="33" borderId="43" xfId="39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44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2.875" style="0" customWidth="1"/>
    <col min="2" max="2" width="21.375" style="0" customWidth="1"/>
    <col min="3" max="3" width="29.125" style="0" customWidth="1"/>
    <col min="4" max="4" width="14.875" style="0" customWidth="1"/>
    <col min="5" max="6" width="14.625" style="0" customWidth="1"/>
    <col min="7" max="7" width="14.375" style="0" customWidth="1"/>
    <col min="8" max="8" width="13.875" style="0" customWidth="1"/>
    <col min="9" max="9" width="5.25390625" style="0" customWidth="1"/>
  </cols>
  <sheetData>
    <row r="1" spans="1:8" ht="26.25" customHeight="1">
      <c r="A1" s="284" t="s">
        <v>47</v>
      </c>
      <c r="B1" s="285"/>
      <c r="C1" s="285"/>
      <c r="D1" s="285"/>
      <c r="H1" s="19"/>
    </row>
    <row r="2" spans="1:7" ht="30.75" customHeight="1">
      <c r="A2" s="286" t="s">
        <v>4</v>
      </c>
      <c r="B2" s="285"/>
      <c r="C2" s="1"/>
      <c r="D2" s="18" t="s">
        <v>45</v>
      </c>
      <c r="E2" s="18" t="s">
        <v>21</v>
      </c>
      <c r="F2" s="20"/>
      <c r="G2" s="20" t="s">
        <v>38</v>
      </c>
    </row>
    <row r="3" spans="2:9" ht="18.75" customHeight="1" thickBot="1">
      <c r="B3" t="s">
        <v>5</v>
      </c>
      <c r="C3" t="s">
        <v>48</v>
      </c>
      <c r="G3" s="116" t="s">
        <v>23</v>
      </c>
      <c r="H3" s="287">
        <v>1000000</v>
      </c>
      <c r="I3" s="288"/>
    </row>
    <row r="4" spans="1:9" ht="22.5" customHeight="1">
      <c r="A4" s="56"/>
      <c r="B4" s="5"/>
      <c r="C4" s="6"/>
      <c r="D4" s="6" t="s">
        <v>42</v>
      </c>
      <c r="E4" s="6" t="s">
        <v>12</v>
      </c>
      <c r="F4" s="6" t="s">
        <v>13</v>
      </c>
      <c r="G4" s="7" t="s">
        <v>43</v>
      </c>
      <c r="H4" s="8"/>
      <c r="I4" s="9"/>
    </row>
    <row r="5" spans="1:9" ht="17.25" customHeight="1" thickBot="1">
      <c r="A5" s="57" t="s">
        <v>22</v>
      </c>
      <c r="B5" s="10" t="s">
        <v>2</v>
      </c>
      <c r="C5" s="11" t="s">
        <v>3</v>
      </c>
      <c r="D5" s="12" t="s">
        <v>11</v>
      </c>
      <c r="E5" s="12">
        <v>0.75</v>
      </c>
      <c r="F5" s="11" t="s">
        <v>25</v>
      </c>
      <c r="G5" s="13" t="s">
        <v>14</v>
      </c>
      <c r="H5" s="14" t="s">
        <v>9</v>
      </c>
      <c r="I5" s="15" t="s">
        <v>10</v>
      </c>
    </row>
    <row r="6" spans="1:9" ht="30" customHeight="1" thickTop="1">
      <c r="A6" s="60">
        <v>1</v>
      </c>
      <c r="B6" s="117" t="s">
        <v>1</v>
      </c>
      <c r="C6" s="118" t="s">
        <v>49</v>
      </c>
      <c r="D6" s="120">
        <v>0</v>
      </c>
      <c r="E6" s="110">
        <v>0</v>
      </c>
      <c r="F6" s="46">
        <v>0</v>
      </c>
      <c r="G6" s="46">
        <v>0</v>
      </c>
      <c r="H6" s="46">
        <v>0</v>
      </c>
      <c r="I6" s="104"/>
    </row>
    <row r="7" spans="1:9" ht="31.5" customHeight="1">
      <c r="A7" s="61">
        <v>2</v>
      </c>
      <c r="B7" s="97" t="s">
        <v>20</v>
      </c>
      <c r="C7" s="119" t="s">
        <v>50</v>
      </c>
      <c r="D7" s="121">
        <v>210000</v>
      </c>
      <c r="E7" s="101">
        <v>157500</v>
      </c>
      <c r="F7" s="73">
        <v>52500</v>
      </c>
      <c r="G7" s="73">
        <v>52500</v>
      </c>
      <c r="H7" s="73">
        <v>0</v>
      </c>
      <c r="I7" s="98">
        <v>6322</v>
      </c>
    </row>
    <row r="8" spans="1:9" ht="34.5" customHeight="1" thickBot="1">
      <c r="A8" s="61">
        <v>3</v>
      </c>
      <c r="B8" s="97" t="s">
        <v>39</v>
      </c>
      <c r="C8" s="119" t="s">
        <v>51</v>
      </c>
      <c r="D8" s="121">
        <v>93624</v>
      </c>
      <c r="E8" s="101">
        <v>70218</v>
      </c>
      <c r="F8" s="73">
        <v>23406</v>
      </c>
      <c r="G8" s="73">
        <v>23406</v>
      </c>
      <c r="H8" s="73">
        <v>0</v>
      </c>
      <c r="I8" s="98">
        <v>6322</v>
      </c>
    </row>
    <row r="9" spans="1:9" ht="26.25" customHeight="1" thickBot="1" thickTop="1">
      <c r="A9" s="56"/>
      <c r="B9" s="105" t="s">
        <v>7</v>
      </c>
      <c r="C9" s="106"/>
      <c r="D9" s="114">
        <f>SUM(D6:D8)</f>
        <v>303624</v>
      </c>
      <c r="E9" s="107">
        <f>SUM(E6:E8)</f>
        <v>227718</v>
      </c>
      <c r="F9" s="107">
        <f>SUM(F6:F8)</f>
        <v>75906</v>
      </c>
      <c r="G9" s="108">
        <f>SUM(G6:G8)</f>
        <v>75906</v>
      </c>
      <c r="H9" s="108">
        <f>SUM(H6:H8)</f>
        <v>0</v>
      </c>
      <c r="I9" s="109"/>
    </row>
    <row r="10" spans="1:9" ht="23.25" customHeight="1" thickBot="1">
      <c r="A10" s="57"/>
      <c r="B10" s="25" t="s">
        <v>15</v>
      </c>
      <c r="C10" s="21"/>
      <c r="D10" s="21"/>
      <c r="E10" s="21"/>
      <c r="F10" s="24"/>
      <c r="G10" s="21"/>
      <c r="H10" s="22">
        <f>SUM(E9+G9+H9)</f>
        <v>303624</v>
      </c>
      <c r="I10" s="23"/>
    </row>
  </sheetData>
  <sheetProtection/>
  <mergeCells count="3">
    <mergeCell ref="A1:D1"/>
    <mergeCell ref="A2:B2"/>
    <mergeCell ref="H3:I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&amp;CGranty kultura 2009&amp;RTabulka č.1</oddHeader>
    <oddFooter>&amp;LVyhotovila: Jana Bauerová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.75390625" style="0" customWidth="1"/>
    <col min="2" max="2" width="26.00390625" style="0" customWidth="1"/>
    <col min="3" max="3" width="21.25390625" style="0" customWidth="1"/>
    <col min="4" max="4" width="13.25390625" style="0" customWidth="1"/>
    <col min="5" max="5" width="15.25390625" style="0" customWidth="1"/>
    <col min="6" max="6" width="14.75390625" style="0" customWidth="1"/>
    <col min="7" max="7" width="17.00390625" style="0" customWidth="1"/>
    <col min="8" max="8" width="15.625" style="0" customWidth="1"/>
    <col min="9" max="9" width="5.25390625" style="0" customWidth="1"/>
  </cols>
  <sheetData>
    <row r="1" spans="1:8" ht="15.75">
      <c r="A1" s="284" t="s">
        <v>47</v>
      </c>
      <c r="B1" s="285"/>
      <c r="C1" s="285"/>
      <c r="D1" s="285"/>
      <c r="H1" s="19"/>
    </row>
    <row r="2" spans="1:7" ht="15" customHeight="1">
      <c r="A2" s="289" t="s">
        <v>4</v>
      </c>
      <c r="B2" s="285"/>
      <c r="C2" s="1"/>
      <c r="D2" s="18" t="s">
        <v>40</v>
      </c>
      <c r="E2" s="18" t="s">
        <v>24</v>
      </c>
      <c r="F2" s="18"/>
      <c r="G2" s="2"/>
    </row>
    <row r="3" spans="2:8" ht="12.75" customHeight="1" thickBot="1">
      <c r="B3" s="16" t="s">
        <v>5</v>
      </c>
      <c r="C3" s="16" t="s">
        <v>99</v>
      </c>
      <c r="G3" t="s">
        <v>23</v>
      </c>
      <c r="H3" s="4">
        <v>1500000</v>
      </c>
    </row>
    <row r="4" spans="1:9" ht="15.75" customHeight="1">
      <c r="A4" s="56"/>
      <c r="B4" s="5"/>
      <c r="C4" s="6"/>
      <c r="D4" s="6" t="s">
        <v>42</v>
      </c>
      <c r="E4" s="6" t="s">
        <v>12</v>
      </c>
      <c r="F4" s="6" t="s">
        <v>13</v>
      </c>
      <c r="G4" s="7" t="s">
        <v>43</v>
      </c>
      <c r="H4" s="8"/>
      <c r="I4" s="9"/>
    </row>
    <row r="5" spans="1:9" ht="14.25" customHeight="1" thickBot="1">
      <c r="A5" s="57" t="s">
        <v>22</v>
      </c>
      <c r="B5" s="10" t="s">
        <v>2</v>
      </c>
      <c r="C5" s="11" t="s">
        <v>3</v>
      </c>
      <c r="D5" s="12" t="s">
        <v>11</v>
      </c>
      <c r="E5" s="12">
        <v>0.75</v>
      </c>
      <c r="F5" s="11" t="s">
        <v>25</v>
      </c>
      <c r="G5" s="13" t="s">
        <v>14</v>
      </c>
      <c r="H5" s="14" t="s">
        <v>9</v>
      </c>
      <c r="I5" s="15" t="s">
        <v>10</v>
      </c>
    </row>
    <row r="6" spans="1:9" ht="19.5" customHeight="1">
      <c r="A6" s="60">
        <v>1</v>
      </c>
      <c r="B6" s="85" t="s">
        <v>187</v>
      </c>
      <c r="C6" s="102" t="s">
        <v>68</v>
      </c>
      <c r="D6" s="144">
        <v>0</v>
      </c>
      <c r="E6" s="44">
        <v>0</v>
      </c>
      <c r="F6" s="45">
        <v>0</v>
      </c>
      <c r="G6" s="46">
        <v>0</v>
      </c>
      <c r="H6" s="53">
        <v>0</v>
      </c>
      <c r="I6" s="164"/>
    </row>
    <row r="7" spans="1:9" ht="19.5" customHeight="1">
      <c r="A7" s="61">
        <v>2</v>
      </c>
      <c r="B7" s="84" t="s">
        <v>26</v>
      </c>
      <c r="C7" s="102" t="s">
        <v>29</v>
      </c>
      <c r="D7" s="144">
        <v>0</v>
      </c>
      <c r="E7" s="41">
        <v>0</v>
      </c>
      <c r="F7" s="42">
        <v>0</v>
      </c>
      <c r="G7" s="43">
        <v>0</v>
      </c>
      <c r="H7" s="64">
        <v>0</v>
      </c>
      <c r="I7" s="165"/>
    </row>
    <row r="8" spans="1:9" ht="22.5" customHeight="1">
      <c r="A8" s="61">
        <v>3</v>
      </c>
      <c r="B8" s="85" t="s">
        <v>52</v>
      </c>
      <c r="C8" s="102" t="s">
        <v>69</v>
      </c>
      <c r="D8" s="144">
        <v>0</v>
      </c>
      <c r="E8" s="41">
        <v>0</v>
      </c>
      <c r="F8" s="42">
        <v>0</v>
      </c>
      <c r="G8" s="43">
        <v>0</v>
      </c>
      <c r="H8" s="64">
        <v>0</v>
      </c>
      <c r="I8" s="165"/>
    </row>
    <row r="9" spans="1:9" ht="21" customHeight="1">
      <c r="A9" s="61">
        <v>4</v>
      </c>
      <c r="B9" s="85" t="s">
        <v>18</v>
      </c>
      <c r="C9" s="102" t="s">
        <v>70</v>
      </c>
      <c r="D9" s="144">
        <v>0</v>
      </c>
      <c r="E9" s="41">
        <v>0</v>
      </c>
      <c r="F9" s="42">
        <v>0</v>
      </c>
      <c r="G9" s="43">
        <v>0</v>
      </c>
      <c r="H9" s="64">
        <v>0</v>
      </c>
      <c r="I9" s="165"/>
    </row>
    <row r="10" spans="1:9" ht="21.75" customHeight="1">
      <c r="A10" s="61">
        <v>5</v>
      </c>
      <c r="B10" s="81" t="s">
        <v>18</v>
      </c>
      <c r="C10" s="99" t="s">
        <v>71</v>
      </c>
      <c r="D10" s="144">
        <v>200000</v>
      </c>
      <c r="E10" s="71">
        <v>150000</v>
      </c>
      <c r="F10" s="72">
        <v>50000</v>
      </c>
      <c r="G10" s="73">
        <v>49113</v>
      </c>
      <c r="H10" s="112">
        <v>0</v>
      </c>
      <c r="I10" s="165">
        <v>5222</v>
      </c>
    </row>
    <row r="11" spans="1:9" ht="19.5" customHeight="1">
      <c r="A11" s="61">
        <v>6</v>
      </c>
      <c r="B11" s="81" t="s">
        <v>6</v>
      </c>
      <c r="C11" s="99" t="s">
        <v>72</v>
      </c>
      <c r="D11" s="144">
        <v>25100</v>
      </c>
      <c r="E11" s="71">
        <v>18825</v>
      </c>
      <c r="F11" s="72">
        <v>6275</v>
      </c>
      <c r="G11" s="73">
        <v>625</v>
      </c>
      <c r="H11" s="112">
        <v>0</v>
      </c>
      <c r="I11" s="165">
        <v>5222</v>
      </c>
    </row>
    <row r="12" spans="1:9" ht="19.5" customHeight="1">
      <c r="A12" s="61">
        <v>7</v>
      </c>
      <c r="B12" s="85" t="s">
        <v>53</v>
      </c>
      <c r="C12" s="102" t="s">
        <v>73</v>
      </c>
      <c r="D12" s="144">
        <v>0</v>
      </c>
      <c r="E12" s="41">
        <v>0</v>
      </c>
      <c r="F12" s="42">
        <v>0</v>
      </c>
      <c r="G12" s="43">
        <v>0</v>
      </c>
      <c r="H12" s="64">
        <v>0</v>
      </c>
      <c r="I12" s="165"/>
    </row>
    <row r="13" spans="1:9" ht="21" customHeight="1">
      <c r="A13" s="61">
        <v>8</v>
      </c>
      <c r="B13" s="85" t="s">
        <v>54</v>
      </c>
      <c r="C13" s="102" t="s">
        <v>74</v>
      </c>
      <c r="D13" s="144">
        <v>0</v>
      </c>
      <c r="E13" s="41">
        <v>0</v>
      </c>
      <c r="F13" s="42">
        <v>0</v>
      </c>
      <c r="G13" s="43">
        <v>0</v>
      </c>
      <c r="H13" s="64">
        <v>0</v>
      </c>
      <c r="I13" s="165"/>
    </row>
    <row r="14" spans="1:9" ht="19.5" customHeight="1">
      <c r="A14" s="61">
        <v>9</v>
      </c>
      <c r="B14" s="81" t="s">
        <v>55</v>
      </c>
      <c r="C14" s="99" t="s">
        <v>75</v>
      </c>
      <c r="D14" s="144">
        <v>135000</v>
      </c>
      <c r="E14" s="32">
        <v>101250</v>
      </c>
      <c r="F14" s="69">
        <v>33750</v>
      </c>
      <c r="G14" s="70">
        <v>31308</v>
      </c>
      <c r="H14" s="112">
        <v>0</v>
      </c>
      <c r="I14" s="166">
        <v>5222</v>
      </c>
    </row>
    <row r="15" spans="1:9" ht="21" customHeight="1">
      <c r="A15" s="61">
        <v>10</v>
      </c>
      <c r="B15" s="85" t="s">
        <v>27</v>
      </c>
      <c r="C15" s="102" t="s">
        <v>76</v>
      </c>
      <c r="D15" s="144">
        <v>0</v>
      </c>
      <c r="E15" s="41">
        <v>0</v>
      </c>
      <c r="F15" s="42">
        <v>0</v>
      </c>
      <c r="G15" s="43">
        <v>0</v>
      </c>
      <c r="H15" s="64">
        <v>0</v>
      </c>
      <c r="I15" s="165"/>
    </row>
    <row r="16" spans="1:9" ht="21.75" customHeight="1">
      <c r="A16" s="61">
        <v>11</v>
      </c>
      <c r="B16" s="80" t="s">
        <v>16</v>
      </c>
      <c r="C16" s="99" t="s">
        <v>77</v>
      </c>
      <c r="D16" s="144">
        <v>199000</v>
      </c>
      <c r="E16" s="71">
        <v>149250</v>
      </c>
      <c r="F16" s="72">
        <v>49750</v>
      </c>
      <c r="G16" s="73">
        <v>49750</v>
      </c>
      <c r="H16" s="112">
        <v>0</v>
      </c>
      <c r="I16" s="165">
        <v>5222</v>
      </c>
    </row>
    <row r="17" spans="1:9" ht="21" customHeight="1">
      <c r="A17" s="61">
        <v>12</v>
      </c>
      <c r="B17" s="85" t="s">
        <v>56</v>
      </c>
      <c r="C17" s="102" t="s">
        <v>78</v>
      </c>
      <c r="D17" s="144">
        <v>0</v>
      </c>
      <c r="E17" s="41">
        <v>0</v>
      </c>
      <c r="F17" s="42">
        <v>0</v>
      </c>
      <c r="G17" s="43">
        <v>0</v>
      </c>
      <c r="H17" s="64">
        <v>0</v>
      </c>
      <c r="I17" s="165"/>
    </row>
    <row r="18" spans="1:9" ht="19.5" customHeight="1">
      <c r="A18" s="61">
        <v>13</v>
      </c>
      <c r="B18" s="82" t="s">
        <v>57</v>
      </c>
      <c r="C18" s="123" t="s">
        <v>79</v>
      </c>
      <c r="D18" s="144">
        <v>136000</v>
      </c>
      <c r="E18" s="71">
        <v>102000</v>
      </c>
      <c r="F18" s="72">
        <v>34000</v>
      </c>
      <c r="G18" s="73">
        <v>21665</v>
      </c>
      <c r="H18" s="112">
        <v>0</v>
      </c>
      <c r="I18" s="165">
        <v>5222</v>
      </c>
    </row>
    <row r="19" spans="1:9" ht="21" customHeight="1">
      <c r="A19" s="61">
        <v>14</v>
      </c>
      <c r="B19" s="85" t="s">
        <v>58</v>
      </c>
      <c r="C19" s="102" t="s">
        <v>80</v>
      </c>
      <c r="D19" s="144">
        <v>0</v>
      </c>
      <c r="E19" s="41">
        <v>0</v>
      </c>
      <c r="F19" s="42">
        <v>0</v>
      </c>
      <c r="G19" s="43">
        <v>0</v>
      </c>
      <c r="H19" s="64">
        <v>0</v>
      </c>
      <c r="I19" s="165"/>
    </row>
    <row r="20" spans="1:9" ht="19.5" customHeight="1">
      <c r="A20" s="61">
        <v>15</v>
      </c>
      <c r="B20" s="81" t="s">
        <v>8</v>
      </c>
      <c r="C20" s="99" t="s">
        <v>81</v>
      </c>
      <c r="D20" s="144">
        <v>171900</v>
      </c>
      <c r="E20" s="71">
        <v>128925</v>
      </c>
      <c r="F20" s="72">
        <v>42975</v>
      </c>
      <c r="G20" s="73">
        <v>41453</v>
      </c>
      <c r="H20" s="112">
        <v>0</v>
      </c>
      <c r="I20" s="165">
        <v>5222</v>
      </c>
    </row>
    <row r="21" spans="1:9" ht="19.5" customHeight="1">
      <c r="A21" s="61">
        <v>16</v>
      </c>
      <c r="B21" s="85" t="s">
        <v>1</v>
      </c>
      <c r="C21" s="102" t="s">
        <v>82</v>
      </c>
      <c r="D21" s="144">
        <v>0</v>
      </c>
      <c r="E21" s="41">
        <v>0</v>
      </c>
      <c r="F21" s="42">
        <v>0</v>
      </c>
      <c r="G21" s="43">
        <v>0</v>
      </c>
      <c r="H21" s="64">
        <v>0</v>
      </c>
      <c r="I21" s="165"/>
    </row>
    <row r="22" spans="1:9" ht="19.5" customHeight="1">
      <c r="A22" s="61">
        <v>17</v>
      </c>
      <c r="B22" s="85" t="s">
        <v>1</v>
      </c>
      <c r="C22" s="102" t="s">
        <v>83</v>
      </c>
      <c r="D22" s="144">
        <v>0</v>
      </c>
      <c r="E22" s="48">
        <v>0</v>
      </c>
      <c r="F22" s="49">
        <v>0</v>
      </c>
      <c r="G22" s="50">
        <v>0</v>
      </c>
      <c r="H22" s="162">
        <v>0</v>
      </c>
      <c r="I22" s="167"/>
    </row>
    <row r="23" spans="1:9" ht="21" customHeight="1">
      <c r="A23" s="61">
        <v>18</v>
      </c>
      <c r="B23" s="85" t="s">
        <v>1</v>
      </c>
      <c r="C23" s="102" t="s">
        <v>84</v>
      </c>
      <c r="D23" s="144">
        <v>0</v>
      </c>
      <c r="E23" s="41">
        <v>0</v>
      </c>
      <c r="F23" s="42">
        <v>0</v>
      </c>
      <c r="G23" s="43">
        <v>0</v>
      </c>
      <c r="H23" s="64">
        <v>0</v>
      </c>
      <c r="I23" s="165"/>
    </row>
    <row r="24" spans="1:9" ht="19.5" customHeight="1">
      <c r="A24" s="61">
        <v>19</v>
      </c>
      <c r="B24" s="85" t="s">
        <v>1</v>
      </c>
      <c r="C24" s="102" t="s">
        <v>85</v>
      </c>
      <c r="D24" s="144">
        <v>0</v>
      </c>
      <c r="E24" s="41">
        <v>0</v>
      </c>
      <c r="F24" s="42">
        <v>0</v>
      </c>
      <c r="G24" s="43">
        <v>0</v>
      </c>
      <c r="H24" s="64">
        <v>0</v>
      </c>
      <c r="I24" s="165"/>
    </row>
    <row r="25" spans="1:9" ht="21" customHeight="1">
      <c r="A25" s="61">
        <v>20</v>
      </c>
      <c r="B25" s="85" t="s">
        <v>1</v>
      </c>
      <c r="C25" s="102" t="s">
        <v>86</v>
      </c>
      <c r="D25" s="144">
        <v>0</v>
      </c>
      <c r="E25" s="41">
        <v>0</v>
      </c>
      <c r="F25" s="42">
        <v>0</v>
      </c>
      <c r="G25" s="43">
        <v>0</v>
      </c>
      <c r="H25" s="64">
        <v>0</v>
      </c>
      <c r="I25" s="165"/>
    </row>
    <row r="26" spans="1:9" ht="21" customHeight="1">
      <c r="A26" s="61">
        <v>21</v>
      </c>
      <c r="B26" s="85" t="s">
        <v>59</v>
      </c>
      <c r="C26" s="102" t="s">
        <v>87</v>
      </c>
      <c r="D26" s="144">
        <v>0</v>
      </c>
      <c r="E26" s="41">
        <v>0</v>
      </c>
      <c r="F26" s="42">
        <v>0</v>
      </c>
      <c r="G26" s="43">
        <v>0</v>
      </c>
      <c r="H26" s="64">
        <v>0</v>
      </c>
      <c r="I26" s="165"/>
    </row>
    <row r="27" spans="1:9" ht="20.25" customHeight="1">
      <c r="A27" s="61">
        <v>22</v>
      </c>
      <c r="B27" s="85" t="s">
        <v>28</v>
      </c>
      <c r="C27" s="102" t="s">
        <v>88</v>
      </c>
      <c r="D27" s="144">
        <v>0</v>
      </c>
      <c r="E27" s="41">
        <v>0</v>
      </c>
      <c r="F27" s="42">
        <v>0</v>
      </c>
      <c r="G27" s="43">
        <v>0</v>
      </c>
      <c r="H27" s="64">
        <v>0</v>
      </c>
      <c r="I27" s="165"/>
    </row>
    <row r="28" spans="1:9" ht="21" customHeight="1">
      <c r="A28" s="61">
        <v>23</v>
      </c>
      <c r="B28" s="83" t="s">
        <v>60</v>
      </c>
      <c r="C28" s="103" t="s">
        <v>89</v>
      </c>
      <c r="D28" s="145">
        <v>71000</v>
      </c>
      <c r="E28" s="74">
        <v>53250</v>
      </c>
      <c r="F28" s="75">
        <v>17750</v>
      </c>
      <c r="G28" s="76">
        <v>0</v>
      </c>
      <c r="H28" s="163">
        <v>-16611</v>
      </c>
      <c r="I28" s="167">
        <v>5222</v>
      </c>
    </row>
    <row r="29" spans="1:9" ht="21.75" customHeight="1">
      <c r="A29" s="61">
        <v>24</v>
      </c>
      <c r="B29" s="81" t="s">
        <v>61</v>
      </c>
      <c r="C29" s="100" t="s">
        <v>90</v>
      </c>
      <c r="D29" s="144">
        <v>106000</v>
      </c>
      <c r="E29" s="74">
        <v>79500</v>
      </c>
      <c r="F29" s="75">
        <v>26500</v>
      </c>
      <c r="G29" s="76">
        <v>25822</v>
      </c>
      <c r="H29" s="163">
        <v>0</v>
      </c>
      <c r="I29" s="167">
        <v>5222</v>
      </c>
    </row>
    <row r="30" spans="1:9" ht="19.5" customHeight="1">
      <c r="A30" s="61">
        <v>25</v>
      </c>
      <c r="B30" s="85" t="s">
        <v>62</v>
      </c>
      <c r="C30" s="124" t="s">
        <v>30</v>
      </c>
      <c r="D30" s="144">
        <v>0</v>
      </c>
      <c r="E30" s="48">
        <v>0</v>
      </c>
      <c r="F30" s="49">
        <v>0</v>
      </c>
      <c r="G30" s="50">
        <v>0</v>
      </c>
      <c r="H30" s="162">
        <v>0</v>
      </c>
      <c r="I30" s="167"/>
    </row>
    <row r="31" spans="1:9" ht="21" customHeight="1">
      <c r="A31" s="61">
        <v>26</v>
      </c>
      <c r="B31" s="81" t="s">
        <v>62</v>
      </c>
      <c r="C31" s="99" t="s">
        <v>91</v>
      </c>
      <c r="D31" s="144">
        <v>57000</v>
      </c>
      <c r="E31" s="74">
        <v>42750</v>
      </c>
      <c r="F31" s="75">
        <v>14250</v>
      </c>
      <c r="G31" s="76">
        <v>14250</v>
      </c>
      <c r="H31" s="163">
        <v>0</v>
      </c>
      <c r="I31" s="167">
        <v>5222</v>
      </c>
    </row>
    <row r="32" spans="1:9" ht="21.75" customHeight="1">
      <c r="A32" s="61">
        <v>27</v>
      </c>
      <c r="B32" s="85" t="s">
        <v>19</v>
      </c>
      <c r="C32" s="124" t="s">
        <v>92</v>
      </c>
      <c r="D32" s="144">
        <v>0</v>
      </c>
      <c r="E32" s="48">
        <v>0</v>
      </c>
      <c r="F32" s="49">
        <v>0</v>
      </c>
      <c r="G32" s="50">
        <v>0</v>
      </c>
      <c r="H32" s="162">
        <v>0</v>
      </c>
      <c r="I32" s="167"/>
    </row>
    <row r="33" spans="1:9" ht="21.75" customHeight="1">
      <c r="A33" s="79">
        <v>28</v>
      </c>
      <c r="B33" s="85" t="s">
        <v>63</v>
      </c>
      <c r="C33" s="102" t="s">
        <v>93</v>
      </c>
      <c r="D33" s="144">
        <v>0</v>
      </c>
      <c r="E33" s="48">
        <v>0</v>
      </c>
      <c r="F33" s="49">
        <v>0</v>
      </c>
      <c r="G33" s="50">
        <v>0</v>
      </c>
      <c r="H33" s="162">
        <v>0</v>
      </c>
      <c r="I33" s="167"/>
    </row>
    <row r="34" spans="1:9" ht="20.25" customHeight="1">
      <c r="A34" s="79">
        <v>29</v>
      </c>
      <c r="B34" s="85" t="s">
        <v>64</v>
      </c>
      <c r="C34" s="102" t="s">
        <v>94</v>
      </c>
      <c r="D34" s="144">
        <v>0</v>
      </c>
      <c r="E34" s="48">
        <v>0</v>
      </c>
      <c r="F34" s="49">
        <v>0</v>
      </c>
      <c r="G34" s="50">
        <v>0</v>
      </c>
      <c r="H34" s="162">
        <v>0</v>
      </c>
      <c r="I34" s="167"/>
    </row>
    <row r="35" spans="1:9" ht="19.5" customHeight="1">
      <c r="A35" s="79">
        <v>30</v>
      </c>
      <c r="B35" s="81" t="s">
        <v>20</v>
      </c>
      <c r="C35" s="100" t="s">
        <v>95</v>
      </c>
      <c r="D35" s="144">
        <v>200000</v>
      </c>
      <c r="E35" s="74">
        <v>150000</v>
      </c>
      <c r="F35" s="75">
        <v>50000</v>
      </c>
      <c r="G35" s="76">
        <v>50000</v>
      </c>
      <c r="H35" s="163">
        <v>0</v>
      </c>
      <c r="I35" s="167">
        <v>5222</v>
      </c>
    </row>
    <row r="36" spans="1:9" ht="19.5" customHeight="1">
      <c r="A36" s="79">
        <v>31</v>
      </c>
      <c r="B36" s="81" t="s">
        <v>17</v>
      </c>
      <c r="C36" s="99" t="s">
        <v>96</v>
      </c>
      <c r="D36" s="144">
        <v>199000</v>
      </c>
      <c r="E36" s="74">
        <v>149250</v>
      </c>
      <c r="F36" s="75">
        <v>49750</v>
      </c>
      <c r="G36" s="76">
        <v>49750</v>
      </c>
      <c r="H36" s="163">
        <v>0</v>
      </c>
      <c r="I36" s="167">
        <v>5222</v>
      </c>
    </row>
    <row r="37" spans="1:9" ht="19.5" customHeight="1">
      <c r="A37" s="79">
        <v>32</v>
      </c>
      <c r="B37" s="122" t="s">
        <v>65</v>
      </c>
      <c r="C37" s="125" t="s">
        <v>31</v>
      </c>
      <c r="D37" s="145">
        <v>0</v>
      </c>
      <c r="E37" s="48">
        <v>0</v>
      </c>
      <c r="F37" s="49">
        <v>0</v>
      </c>
      <c r="G37" s="50">
        <v>0</v>
      </c>
      <c r="H37" s="162">
        <v>0</v>
      </c>
      <c r="I37" s="167"/>
    </row>
    <row r="38" spans="1:9" ht="19.5" customHeight="1">
      <c r="A38" s="61">
        <v>33</v>
      </c>
      <c r="B38" s="129" t="s">
        <v>66</v>
      </c>
      <c r="C38" s="102" t="s">
        <v>97</v>
      </c>
      <c r="D38" s="144">
        <v>0</v>
      </c>
      <c r="E38" s="41">
        <v>0</v>
      </c>
      <c r="F38" s="42">
        <v>0</v>
      </c>
      <c r="G38" s="43">
        <v>0</v>
      </c>
      <c r="H38" s="64">
        <v>0</v>
      </c>
      <c r="I38" s="165"/>
    </row>
    <row r="39" spans="1:9" ht="22.5" customHeight="1" thickBot="1">
      <c r="A39" s="126">
        <v>34</v>
      </c>
      <c r="B39" s="127" t="s">
        <v>67</v>
      </c>
      <c r="C39" s="128" t="s">
        <v>98</v>
      </c>
      <c r="D39" s="146">
        <v>0</v>
      </c>
      <c r="E39" s="141">
        <v>0</v>
      </c>
      <c r="F39" s="141">
        <v>0</v>
      </c>
      <c r="G39" s="142">
        <v>0</v>
      </c>
      <c r="H39" s="143">
        <v>0</v>
      </c>
      <c r="I39" s="168"/>
    </row>
    <row r="40" spans="1:9" ht="23.25" customHeight="1" thickBot="1" thickTop="1">
      <c r="A40" s="58"/>
      <c r="B40" s="130" t="s">
        <v>7</v>
      </c>
      <c r="C40" s="131"/>
      <c r="D40" s="132">
        <f>SUM(D6:D39)</f>
        <v>1500000</v>
      </c>
      <c r="E40" s="147">
        <f>SUM(E6:E39)</f>
        <v>1125000</v>
      </c>
      <c r="F40" s="148">
        <f>SUM(F6:F39)</f>
        <v>375000</v>
      </c>
      <c r="G40" s="133">
        <f>SUM(G26:G39)</f>
        <v>139822</v>
      </c>
      <c r="H40" s="134">
        <f>SUM(H26:H39)</f>
        <v>-16611</v>
      </c>
      <c r="I40" s="280"/>
    </row>
    <row r="41" spans="1:9" ht="26.25" customHeight="1" thickBot="1">
      <c r="A41" s="57"/>
      <c r="B41" s="135" t="s">
        <v>15</v>
      </c>
      <c r="C41" s="136"/>
      <c r="D41" s="136"/>
      <c r="E41" s="137"/>
      <c r="F41" s="138"/>
      <c r="G41" s="138"/>
      <c r="H41" s="139">
        <f>SUM(E40+G40+H40)</f>
        <v>1248211</v>
      </c>
      <c r="I41" s="140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</sheetData>
  <sheetProtection/>
  <mergeCells count="2">
    <mergeCell ref="A1:D1"/>
    <mergeCell ref="A2:B2"/>
  </mergeCells>
  <dataValidations count="1">
    <dataValidation operator="lessThanOrEqual" allowBlank="1" showInputMessage="1" showErrorMessage="1" sqref="D6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kultura 2009&amp;RTabulka č. 2</oddHeader>
    <oddFooter>&amp;LVyhotovila. Jana Bauerová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2.875" style="0" customWidth="1"/>
    <col min="2" max="2" width="24.00390625" style="0" customWidth="1"/>
    <col min="3" max="3" width="24.875" style="0" customWidth="1"/>
    <col min="4" max="4" width="16.375" style="0" customWidth="1"/>
    <col min="5" max="5" width="14.375" style="0" customWidth="1"/>
    <col min="6" max="6" width="13.875" style="0" customWidth="1"/>
    <col min="7" max="7" width="15.875" style="0" customWidth="1"/>
    <col min="8" max="8" width="14.00390625" style="0" customWidth="1"/>
    <col min="9" max="9" width="4.875" style="0" customWidth="1"/>
  </cols>
  <sheetData>
    <row r="1" spans="1:8" ht="15.75" customHeight="1">
      <c r="A1" s="284" t="s">
        <v>47</v>
      </c>
      <c r="B1" s="285"/>
      <c r="C1" s="285"/>
      <c r="D1" s="285"/>
      <c r="H1" s="19"/>
    </row>
    <row r="2" spans="1:7" ht="14.25" customHeight="1">
      <c r="A2" s="289" t="s">
        <v>4</v>
      </c>
      <c r="B2" s="290"/>
      <c r="C2" s="1"/>
      <c r="D2" s="18" t="s">
        <v>41</v>
      </c>
      <c r="E2" s="18" t="s">
        <v>116</v>
      </c>
      <c r="F2" s="18"/>
      <c r="G2" s="169"/>
    </row>
    <row r="3" spans="2:8" ht="13.5" thickBot="1">
      <c r="B3" t="s">
        <v>5</v>
      </c>
      <c r="C3" t="s">
        <v>100</v>
      </c>
      <c r="G3" s="115" t="s">
        <v>23</v>
      </c>
      <c r="H3" s="62">
        <v>800000</v>
      </c>
    </row>
    <row r="4" spans="1:9" ht="15" customHeight="1">
      <c r="A4" s="56"/>
      <c r="B4" s="5"/>
      <c r="C4" s="6"/>
      <c r="D4" s="6" t="s">
        <v>42</v>
      </c>
      <c r="E4" s="6" t="s">
        <v>12</v>
      </c>
      <c r="F4" s="6" t="s">
        <v>13</v>
      </c>
      <c r="G4" s="7" t="s">
        <v>43</v>
      </c>
      <c r="H4" s="8"/>
      <c r="I4" s="9"/>
    </row>
    <row r="5" spans="1:9" ht="14.25" customHeight="1" thickBot="1">
      <c r="A5" s="57" t="s">
        <v>22</v>
      </c>
      <c r="B5" s="10" t="s">
        <v>2</v>
      </c>
      <c r="C5" s="11" t="s">
        <v>3</v>
      </c>
      <c r="D5" s="12" t="s">
        <v>11</v>
      </c>
      <c r="E5" s="12">
        <v>0.75</v>
      </c>
      <c r="F5" s="11" t="s">
        <v>25</v>
      </c>
      <c r="G5" s="13" t="s">
        <v>14</v>
      </c>
      <c r="H5" s="14" t="s">
        <v>9</v>
      </c>
      <c r="I5" s="15" t="s">
        <v>10</v>
      </c>
    </row>
    <row r="6" spans="1:9" ht="24.75" customHeight="1">
      <c r="A6" s="60">
        <v>1</v>
      </c>
      <c r="B6" s="87" t="s">
        <v>34</v>
      </c>
      <c r="C6" s="89" t="s">
        <v>106</v>
      </c>
      <c r="D6" s="159">
        <v>103270</v>
      </c>
      <c r="E6" s="32">
        <v>77453</v>
      </c>
      <c r="F6" s="69">
        <v>25817</v>
      </c>
      <c r="G6" s="70">
        <v>23106</v>
      </c>
      <c r="H6" s="158">
        <v>0</v>
      </c>
      <c r="I6" s="77">
        <v>5213</v>
      </c>
    </row>
    <row r="7" spans="1:9" ht="24.75" customHeight="1">
      <c r="A7" s="61">
        <v>2</v>
      </c>
      <c r="B7" s="90" t="s">
        <v>101</v>
      </c>
      <c r="C7" s="91" t="s">
        <v>51</v>
      </c>
      <c r="D7" s="160">
        <v>0</v>
      </c>
      <c r="E7" s="41">
        <v>0</v>
      </c>
      <c r="F7" s="42">
        <v>0</v>
      </c>
      <c r="G7" s="54">
        <v>0</v>
      </c>
      <c r="H7" s="55">
        <v>0</v>
      </c>
      <c r="I7" s="78"/>
    </row>
    <row r="8" spans="1:9" ht="24.75" customHeight="1">
      <c r="A8" s="61">
        <v>3</v>
      </c>
      <c r="B8" s="90" t="s">
        <v>102</v>
      </c>
      <c r="C8" s="91" t="s">
        <v>107</v>
      </c>
      <c r="D8" s="160">
        <v>0</v>
      </c>
      <c r="E8" s="44">
        <v>0</v>
      </c>
      <c r="F8" s="45">
        <v>0</v>
      </c>
      <c r="G8" s="46">
        <v>0</v>
      </c>
      <c r="H8" s="47">
        <v>0</v>
      </c>
      <c r="I8" s="77"/>
    </row>
    <row r="9" spans="1:9" ht="24.75" customHeight="1">
      <c r="A9" s="61">
        <v>4</v>
      </c>
      <c r="B9" s="90" t="s">
        <v>103</v>
      </c>
      <c r="C9" s="91" t="s">
        <v>108</v>
      </c>
      <c r="D9" s="160">
        <v>0</v>
      </c>
      <c r="E9" s="44">
        <v>0</v>
      </c>
      <c r="F9" s="45">
        <v>0</v>
      </c>
      <c r="G9" s="46">
        <v>0</v>
      </c>
      <c r="H9" s="47">
        <v>0</v>
      </c>
      <c r="I9" s="77"/>
    </row>
    <row r="10" spans="1:9" ht="24.75" customHeight="1">
      <c r="A10" s="61">
        <v>5</v>
      </c>
      <c r="B10" s="86" t="s">
        <v>19</v>
      </c>
      <c r="C10" s="88" t="s">
        <v>109</v>
      </c>
      <c r="D10" s="160">
        <v>140360</v>
      </c>
      <c r="E10" s="32">
        <v>105270</v>
      </c>
      <c r="F10" s="69">
        <v>35090</v>
      </c>
      <c r="G10" s="70">
        <v>0</v>
      </c>
      <c r="H10" s="158">
        <v>-105270</v>
      </c>
      <c r="I10" s="77">
        <v>5221</v>
      </c>
    </row>
    <row r="11" spans="1:9" ht="24.75" customHeight="1">
      <c r="A11" s="61">
        <v>6</v>
      </c>
      <c r="B11" s="86" t="s">
        <v>104</v>
      </c>
      <c r="C11" s="88" t="s">
        <v>110</v>
      </c>
      <c r="D11" s="160">
        <v>200000</v>
      </c>
      <c r="E11" s="32">
        <v>150000</v>
      </c>
      <c r="F11" s="69">
        <v>50000</v>
      </c>
      <c r="G11" s="70">
        <v>29517</v>
      </c>
      <c r="H11" s="158">
        <v>0</v>
      </c>
      <c r="I11" s="77">
        <v>5222</v>
      </c>
    </row>
    <row r="12" spans="1:9" ht="24.75" customHeight="1">
      <c r="A12" s="61">
        <v>7</v>
      </c>
      <c r="B12" s="87" t="s">
        <v>32</v>
      </c>
      <c r="C12" s="89" t="s">
        <v>111</v>
      </c>
      <c r="D12" s="160">
        <v>223646</v>
      </c>
      <c r="E12" s="32">
        <v>167735</v>
      </c>
      <c r="F12" s="69">
        <v>55911</v>
      </c>
      <c r="G12" s="70">
        <v>55911</v>
      </c>
      <c r="H12" s="158">
        <v>0</v>
      </c>
      <c r="I12" s="77">
        <v>5222</v>
      </c>
    </row>
    <row r="13" spans="1:9" ht="24.75" customHeight="1" thickBot="1">
      <c r="A13" s="68">
        <v>8</v>
      </c>
      <c r="B13" s="92" t="s">
        <v>105</v>
      </c>
      <c r="C13" s="93" t="s">
        <v>112</v>
      </c>
      <c r="D13" s="161">
        <v>0</v>
      </c>
      <c r="E13" s="51">
        <v>0</v>
      </c>
      <c r="F13" s="52">
        <v>0</v>
      </c>
      <c r="G13" s="65">
        <f>SUM(E19)</f>
        <v>0</v>
      </c>
      <c r="H13" s="94">
        <v>0</v>
      </c>
      <c r="I13" s="149"/>
    </row>
    <row r="14" spans="1:9" ht="15.75" customHeight="1" thickBot="1" thickTop="1">
      <c r="A14" s="58"/>
      <c r="B14" s="150" t="s">
        <v>7</v>
      </c>
      <c r="C14" s="151"/>
      <c r="D14" s="152">
        <f>SUM(D6:D13)</f>
        <v>667276</v>
      </c>
      <c r="E14" s="153">
        <f>SUM(E6:E13)</f>
        <v>500458</v>
      </c>
      <c r="F14" s="154">
        <f>SUM(F6:F13)</f>
        <v>166818</v>
      </c>
      <c r="G14" s="155">
        <f>SUM(G6:G13)</f>
        <v>108534</v>
      </c>
      <c r="H14" s="156">
        <f>SUM(H6:H13)</f>
        <v>-105270</v>
      </c>
      <c r="I14" s="157"/>
    </row>
    <row r="15" spans="1:9" ht="16.5" customHeight="1" thickBot="1">
      <c r="A15" s="57"/>
      <c r="B15" s="135" t="s">
        <v>15</v>
      </c>
      <c r="C15" s="136"/>
      <c r="D15" s="136"/>
      <c r="E15" s="137"/>
      <c r="F15" s="138"/>
      <c r="G15" s="138"/>
      <c r="H15" s="139">
        <f>SUM(E14+G14+H14)</f>
        <v>503722</v>
      </c>
      <c r="I15" s="140"/>
    </row>
    <row r="16" spans="2:8" ht="12.75">
      <c r="B16" s="3"/>
      <c r="C16" s="3"/>
      <c r="H16" s="31"/>
    </row>
    <row r="17" spans="2:3" ht="12.75">
      <c r="B17" s="3"/>
      <c r="C17" s="3"/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</sheetData>
  <sheetProtection/>
  <mergeCells count="2">
    <mergeCell ref="A1:D1"/>
    <mergeCell ref="A2:B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&amp;CGranty kultura 2009&amp;RTabulka č.3</oddHeader>
    <oddFooter>&amp;LVyhotovila: Jana Bauerová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2.875" style="0" customWidth="1"/>
    <col min="2" max="2" width="23.00390625" style="0" customWidth="1"/>
    <col min="3" max="3" width="26.125" style="0" customWidth="1"/>
    <col min="4" max="5" width="15.375" style="0" customWidth="1"/>
    <col min="6" max="6" width="14.125" style="0" customWidth="1"/>
    <col min="7" max="7" width="14.625" style="0" customWidth="1"/>
    <col min="8" max="8" width="14.125" style="0" customWidth="1"/>
    <col min="9" max="9" width="4.625" style="0" customWidth="1"/>
  </cols>
  <sheetData>
    <row r="1" spans="1:8" ht="44.25" customHeight="1">
      <c r="A1" s="284" t="s">
        <v>47</v>
      </c>
      <c r="B1" s="285"/>
      <c r="C1" s="285"/>
      <c r="D1" s="285"/>
      <c r="H1" s="19"/>
    </row>
    <row r="2" spans="1:8" ht="30.75" customHeight="1">
      <c r="A2" s="286" t="s">
        <v>4</v>
      </c>
      <c r="B2" s="285"/>
      <c r="C2" s="1"/>
      <c r="D2" s="18" t="s">
        <v>44</v>
      </c>
      <c r="E2" s="18" t="s">
        <v>33</v>
      </c>
      <c r="F2" s="20"/>
      <c r="G2" s="20"/>
      <c r="H2" s="20"/>
    </row>
    <row r="3" spans="2:8" ht="18.75" customHeight="1" thickBot="1">
      <c r="B3" t="s">
        <v>5</v>
      </c>
      <c r="C3" t="s">
        <v>113</v>
      </c>
      <c r="G3" t="s">
        <v>23</v>
      </c>
      <c r="H3" s="62">
        <v>500000</v>
      </c>
    </row>
    <row r="4" spans="1:9" ht="22.5" customHeight="1">
      <c r="A4" s="56"/>
      <c r="B4" s="5"/>
      <c r="C4" s="6"/>
      <c r="D4" s="6" t="s">
        <v>42</v>
      </c>
      <c r="E4" s="6" t="s">
        <v>12</v>
      </c>
      <c r="F4" s="6" t="s">
        <v>13</v>
      </c>
      <c r="G4" s="7" t="s">
        <v>43</v>
      </c>
      <c r="H4" s="8"/>
      <c r="I4" s="9"/>
    </row>
    <row r="5" spans="1:9" ht="17.25" customHeight="1" thickBot="1">
      <c r="A5" s="57" t="s">
        <v>22</v>
      </c>
      <c r="B5" s="10" t="s">
        <v>2</v>
      </c>
      <c r="C5" s="95" t="s">
        <v>3</v>
      </c>
      <c r="D5" s="12" t="s">
        <v>11</v>
      </c>
      <c r="E5" s="12">
        <v>0.75</v>
      </c>
      <c r="F5" s="11" t="s">
        <v>25</v>
      </c>
      <c r="G5" s="13" t="s">
        <v>14</v>
      </c>
      <c r="H5" s="14" t="s">
        <v>9</v>
      </c>
      <c r="I5" s="15" t="s">
        <v>10</v>
      </c>
    </row>
    <row r="6" spans="1:9" ht="33.75" customHeight="1" thickBot="1">
      <c r="A6" s="57">
        <v>1</v>
      </c>
      <c r="B6" s="38" t="s">
        <v>114</v>
      </c>
      <c r="C6" s="113" t="s">
        <v>115</v>
      </c>
      <c r="D6" s="96">
        <v>500000</v>
      </c>
      <c r="E6" s="39">
        <v>375000</v>
      </c>
      <c r="F6" s="28">
        <v>125000</v>
      </c>
      <c r="G6" s="40">
        <v>125000</v>
      </c>
      <c r="H6" s="40">
        <v>0</v>
      </c>
      <c r="I6" s="29">
        <v>5221</v>
      </c>
    </row>
    <row r="7" spans="1:9" ht="28.5" customHeight="1" thickBot="1">
      <c r="A7" s="56"/>
      <c r="B7" s="33" t="s">
        <v>7</v>
      </c>
      <c r="C7" s="26"/>
      <c r="D7" s="34">
        <f>SUM(D6:D6)</f>
        <v>500000</v>
      </c>
      <c r="E7" s="35">
        <f>SUM(E6:E6)</f>
        <v>375000</v>
      </c>
      <c r="F7" s="35">
        <f>SUM(F6:F6)</f>
        <v>125000</v>
      </c>
      <c r="G7" s="27">
        <f>SUM(G6:G6)</f>
        <v>125000</v>
      </c>
      <c r="H7" s="36">
        <f>SUM(H6:H6)</f>
        <v>0</v>
      </c>
      <c r="I7" s="37"/>
    </row>
    <row r="8" spans="1:9" ht="24.75" customHeight="1" thickBot="1">
      <c r="A8" s="57"/>
      <c r="B8" s="25" t="s">
        <v>15</v>
      </c>
      <c r="C8" s="21"/>
      <c r="D8" s="21"/>
      <c r="E8" s="21"/>
      <c r="F8" s="24"/>
      <c r="G8" s="21"/>
      <c r="H8" s="22">
        <f>SUM(E7+G7+H7)</f>
        <v>500000</v>
      </c>
      <c r="I8" s="23"/>
    </row>
    <row r="19" ht="12.75">
      <c r="E19" s="63"/>
    </row>
  </sheetData>
  <sheetProtection/>
  <mergeCells count="2">
    <mergeCell ref="A1:D1"/>
    <mergeCell ref="A2:B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&amp;CGranty kultura 2009&amp;RTabulka č.4</oddHeader>
    <oddFooter>&amp;LVyhotovila: Jana Bauerová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0">
      <selection activeCell="H37" sqref="H37:I37"/>
    </sheetView>
  </sheetViews>
  <sheetFormatPr defaultColWidth="9.00390625" defaultRowHeight="12.75"/>
  <cols>
    <col min="1" max="1" width="6.25390625" style="0" customWidth="1"/>
    <col min="2" max="2" width="21.375" style="0" customWidth="1"/>
    <col min="3" max="3" width="28.625" style="0" customWidth="1"/>
    <col min="4" max="4" width="13.75390625" style="0" customWidth="1"/>
    <col min="5" max="5" width="14.25390625" style="0" customWidth="1"/>
    <col min="6" max="7" width="14.125" style="0" customWidth="1"/>
    <col min="8" max="8" width="13.875" style="0" customWidth="1"/>
    <col min="9" max="9" width="5.25390625" style="0" customWidth="1"/>
  </cols>
  <sheetData>
    <row r="1" spans="1:8" ht="13.5" customHeight="1">
      <c r="A1" s="284" t="s">
        <v>47</v>
      </c>
      <c r="B1" s="285"/>
      <c r="C1" s="285"/>
      <c r="D1" s="285"/>
      <c r="H1" s="19"/>
    </row>
    <row r="2" spans="1:7" ht="12" customHeight="1">
      <c r="A2" s="291" t="s">
        <v>0</v>
      </c>
      <c r="B2" s="292"/>
      <c r="C2" s="179"/>
      <c r="D2" s="180" t="s">
        <v>40</v>
      </c>
      <c r="E2" s="180" t="s">
        <v>24</v>
      </c>
      <c r="F2" s="180"/>
      <c r="G2" s="181"/>
    </row>
    <row r="3" spans="2:9" ht="12" customHeight="1" thickBot="1">
      <c r="B3" t="s">
        <v>5</v>
      </c>
      <c r="C3" t="s">
        <v>99</v>
      </c>
      <c r="G3" s="116" t="s">
        <v>23</v>
      </c>
      <c r="H3" s="287">
        <v>1500000</v>
      </c>
      <c r="I3" s="288"/>
    </row>
    <row r="4" spans="1:9" ht="16.5" customHeight="1">
      <c r="A4" s="183"/>
      <c r="B4" s="184"/>
      <c r="C4" s="185"/>
      <c r="D4" s="185" t="s">
        <v>42</v>
      </c>
      <c r="E4" s="185" t="s">
        <v>12</v>
      </c>
      <c r="F4" s="185" t="s">
        <v>13</v>
      </c>
      <c r="G4" s="186" t="s">
        <v>43</v>
      </c>
      <c r="H4" s="187"/>
      <c r="I4" s="188"/>
    </row>
    <row r="5" spans="1:9" ht="13.5" customHeight="1" thickBot="1">
      <c r="A5" s="189" t="s">
        <v>22</v>
      </c>
      <c r="B5" s="190" t="s">
        <v>2</v>
      </c>
      <c r="C5" s="191" t="s">
        <v>3</v>
      </c>
      <c r="D5" s="192" t="s">
        <v>11</v>
      </c>
      <c r="E5" s="192">
        <v>0.75</v>
      </c>
      <c r="F5" s="191" t="s">
        <v>25</v>
      </c>
      <c r="G5" s="193" t="s">
        <v>14</v>
      </c>
      <c r="H5" s="194" t="s">
        <v>9</v>
      </c>
      <c r="I5" s="195" t="s">
        <v>10</v>
      </c>
    </row>
    <row r="6" spans="1:9" ht="15" customHeight="1">
      <c r="A6" s="203" t="s">
        <v>128</v>
      </c>
      <c r="B6" s="171" t="s">
        <v>118</v>
      </c>
      <c r="C6" s="173" t="s">
        <v>29</v>
      </c>
      <c r="D6" s="182">
        <v>131128</v>
      </c>
      <c r="E6" s="175">
        <v>98346</v>
      </c>
      <c r="F6" s="175">
        <f>SUM(D6-E6)</f>
        <v>32782</v>
      </c>
      <c r="G6" s="175">
        <v>32782</v>
      </c>
      <c r="H6" s="175">
        <v>0</v>
      </c>
      <c r="I6" s="104">
        <v>5222</v>
      </c>
    </row>
    <row r="7" spans="1:9" ht="15" customHeight="1">
      <c r="A7" s="204" t="s">
        <v>129</v>
      </c>
      <c r="B7" s="200" t="s">
        <v>119</v>
      </c>
      <c r="C7" s="201" t="s">
        <v>147</v>
      </c>
      <c r="D7" s="202">
        <v>0</v>
      </c>
      <c r="E7" s="202">
        <v>0</v>
      </c>
      <c r="F7" s="198">
        <f aca="true" t="shared" si="0" ref="F7:F24">SUM(D7-E7)</f>
        <v>0</v>
      </c>
      <c r="G7" s="202">
        <v>0</v>
      </c>
      <c r="H7" s="202">
        <v>0</v>
      </c>
      <c r="I7" s="199"/>
    </row>
    <row r="8" spans="1:9" ht="21" customHeight="1">
      <c r="A8" s="203" t="s">
        <v>130</v>
      </c>
      <c r="B8" s="171" t="s">
        <v>120</v>
      </c>
      <c r="C8" s="174" t="s">
        <v>70</v>
      </c>
      <c r="D8" s="182">
        <v>22500</v>
      </c>
      <c r="E8" s="176">
        <v>16875</v>
      </c>
      <c r="F8" s="175">
        <f t="shared" si="0"/>
        <v>5625</v>
      </c>
      <c r="G8" s="176">
        <v>5625</v>
      </c>
      <c r="H8" s="176">
        <v>0</v>
      </c>
      <c r="I8" s="104">
        <v>5222</v>
      </c>
    </row>
    <row r="9" spans="1:9" ht="16.5" customHeight="1">
      <c r="A9" s="203" t="s">
        <v>131</v>
      </c>
      <c r="B9" s="171" t="s">
        <v>53</v>
      </c>
      <c r="C9" s="174" t="s">
        <v>73</v>
      </c>
      <c r="D9" s="182">
        <v>20250</v>
      </c>
      <c r="E9" s="176">
        <v>15188</v>
      </c>
      <c r="F9" s="175">
        <f t="shared" si="0"/>
        <v>5062</v>
      </c>
      <c r="G9" s="176">
        <v>5062</v>
      </c>
      <c r="H9" s="176">
        <v>0</v>
      </c>
      <c r="I9" s="104">
        <v>5222</v>
      </c>
    </row>
    <row r="10" spans="1:11" ht="20.25" customHeight="1">
      <c r="A10" s="204" t="s">
        <v>132</v>
      </c>
      <c r="B10" s="196" t="s">
        <v>54</v>
      </c>
      <c r="C10" s="197" t="s">
        <v>74</v>
      </c>
      <c r="D10" s="198">
        <v>0</v>
      </c>
      <c r="E10" s="198">
        <v>0</v>
      </c>
      <c r="F10" s="198">
        <f t="shared" si="0"/>
        <v>0</v>
      </c>
      <c r="G10" s="198">
        <v>0</v>
      </c>
      <c r="H10" s="198">
        <v>0</v>
      </c>
      <c r="I10" s="199"/>
      <c r="K10" s="66"/>
    </row>
    <row r="11" spans="1:9" ht="21.75" customHeight="1">
      <c r="A11" s="203" t="s">
        <v>133</v>
      </c>
      <c r="B11" s="171" t="s">
        <v>121</v>
      </c>
      <c r="C11" s="173" t="s">
        <v>148</v>
      </c>
      <c r="D11" s="182">
        <v>150000</v>
      </c>
      <c r="E11" s="176">
        <v>112500</v>
      </c>
      <c r="F11" s="175">
        <f t="shared" si="0"/>
        <v>37500</v>
      </c>
      <c r="G11" s="176">
        <v>0</v>
      </c>
      <c r="H11" s="176">
        <v>0</v>
      </c>
      <c r="I11" s="104">
        <v>5222</v>
      </c>
    </row>
    <row r="12" spans="1:9" ht="21.75" customHeight="1">
      <c r="A12" s="203" t="s">
        <v>134</v>
      </c>
      <c r="B12" s="171" t="s">
        <v>122</v>
      </c>
      <c r="C12" s="174" t="s">
        <v>149</v>
      </c>
      <c r="D12" s="182">
        <v>86250</v>
      </c>
      <c r="E12" s="176">
        <v>64688</v>
      </c>
      <c r="F12" s="175">
        <f t="shared" si="0"/>
        <v>21562</v>
      </c>
      <c r="G12" s="176">
        <v>21562</v>
      </c>
      <c r="H12" s="176">
        <v>0</v>
      </c>
      <c r="I12" s="104">
        <v>5222</v>
      </c>
    </row>
    <row r="13" spans="1:9" ht="15.75" customHeight="1">
      <c r="A13" s="203" t="s">
        <v>135</v>
      </c>
      <c r="B13" s="171" t="s">
        <v>55</v>
      </c>
      <c r="C13" s="174" t="s">
        <v>150</v>
      </c>
      <c r="D13" s="182">
        <v>80475</v>
      </c>
      <c r="E13" s="176">
        <v>60356</v>
      </c>
      <c r="F13" s="175">
        <f t="shared" si="0"/>
        <v>20119</v>
      </c>
      <c r="G13" s="176">
        <v>20119</v>
      </c>
      <c r="H13" s="176">
        <v>0</v>
      </c>
      <c r="I13" s="104">
        <v>5222</v>
      </c>
    </row>
    <row r="14" spans="1:9" ht="16.5" customHeight="1">
      <c r="A14" s="203" t="s">
        <v>136</v>
      </c>
      <c r="B14" s="171" t="s">
        <v>27</v>
      </c>
      <c r="C14" s="174" t="s">
        <v>151</v>
      </c>
      <c r="D14" s="182">
        <v>28000</v>
      </c>
      <c r="E14" s="176">
        <v>21000</v>
      </c>
      <c r="F14" s="175">
        <f t="shared" si="0"/>
        <v>7000</v>
      </c>
      <c r="G14" s="176">
        <v>6773</v>
      </c>
      <c r="H14" s="176">
        <v>0</v>
      </c>
      <c r="I14" s="104">
        <v>5222</v>
      </c>
    </row>
    <row r="15" spans="1:9" ht="20.25" customHeight="1">
      <c r="A15" s="204" t="s">
        <v>137</v>
      </c>
      <c r="B15" s="196" t="s">
        <v>123</v>
      </c>
      <c r="C15" s="197" t="s">
        <v>152</v>
      </c>
      <c r="D15" s="198">
        <v>0</v>
      </c>
      <c r="E15" s="198">
        <v>0</v>
      </c>
      <c r="F15" s="198">
        <f t="shared" si="0"/>
        <v>0</v>
      </c>
      <c r="G15" s="198">
        <v>0</v>
      </c>
      <c r="H15" s="198">
        <v>0</v>
      </c>
      <c r="I15" s="199"/>
    </row>
    <row r="16" spans="1:9" ht="15.75" customHeight="1">
      <c r="A16" s="203" t="s">
        <v>138</v>
      </c>
      <c r="B16" s="171" t="s">
        <v>160</v>
      </c>
      <c r="C16" s="174" t="s">
        <v>153</v>
      </c>
      <c r="D16" s="182">
        <v>70500</v>
      </c>
      <c r="E16" s="176">
        <v>52875</v>
      </c>
      <c r="F16" s="175">
        <f t="shared" si="0"/>
        <v>17625</v>
      </c>
      <c r="G16" s="176">
        <v>17625</v>
      </c>
      <c r="H16" s="176">
        <v>0</v>
      </c>
      <c r="I16" s="104">
        <v>5222</v>
      </c>
    </row>
    <row r="17" spans="1:9" ht="21.75" customHeight="1">
      <c r="A17" s="204" t="s">
        <v>139</v>
      </c>
      <c r="B17" s="196" t="s">
        <v>58</v>
      </c>
      <c r="C17" s="197" t="s">
        <v>80</v>
      </c>
      <c r="D17" s="198">
        <v>0</v>
      </c>
      <c r="E17" s="198">
        <v>0</v>
      </c>
      <c r="F17" s="198">
        <f t="shared" si="0"/>
        <v>0</v>
      </c>
      <c r="G17" s="198">
        <v>0</v>
      </c>
      <c r="H17" s="198">
        <v>0</v>
      </c>
      <c r="I17" s="199"/>
    </row>
    <row r="18" spans="1:9" ht="16.5" customHeight="1">
      <c r="A18" s="203" t="s">
        <v>140</v>
      </c>
      <c r="B18" s="171" t="s">
        <v>8</v>
      </c>
      <c r="C18" s="173" t="s">
        <v>154</v>
      </c>
      <c r="D18" s="182">
        <v>65875</v>
      </c>
      <c r="E18" s="176">
        <v>49406</v>
      </c>
      <c r="F18" s="175">
        <f t="shared" si="0"/>
        <v>16469</v>
      </c>
      <c r="G18" s="176">
        <v>13445</v>
      </c>
      <c r="H18" s="176">
        <v>0</v>
      </c>
      <c r="I18" s="104">
        <v>5222</v>
      </c>
    </row>
    <row r="19" spans="1:9" ht="15.75" customHeight="1">
      <c r="A19" s="203" t="s">
        <v>141</v>
      </c>
      <c r="B19" s="171" t="s">
        <v>1</v>
      </c>
      <c r="C19" s="174" t="s">
        <v>85</v>
      </c>
      <c r="D19" s="182">
        <v>42000</v>
      </c>
      <c r="E19" s="175">
        <v>31500</v>
      </c>
      <c r="F19" s="175">
        <f t="shared" si="0"/>
        <v>10500</v>
      </c>
      <c r="G19" s="175">
        <v>0</v>
      </c>
      <c r="H19" s="175">
        <v>-7873</v>
      </c>
      <c r="I19" s="104">
        <v>5222</v>
      </c>
    </row>
    <row r="20" spans="1:9" ht="21.75" customHeight="1">
      <c r="A20" s="203" t="s">
        <v>142</v>
      </c>
      <c r="B20" s="171" t="s">
        <v>124</v>
      </c>
      <c r="C20" s="173" t="s">
        <v>155</v>
      </c>
      <c r="D20" s="182">
        <v>21000</v>
      </c>
      <c r="E20" s="176">
        <v>15750</v>
      </c>
      <c r="F20" s="175">
        <f t="shared" si="0"/>
        <v>5250</v>
      </c>
      <c r="G20" s="176">
        <v>98</v>
      </c>
      <c r="H20" s="176">
        <v>0</v>
      </c>
      <c r="I20" s="104">
        <v>5222</v>
      </c>
    </row>
    <row r="21" spans="1:9" ht="21.75" customHeight="1">
      <c r="A21" s="203" t="s">
        <v>143</v>
      </c>
      <c r="B21" s="171" t="s">
        <v>125</v>
      </c>
      <c r="C21" s="173" t="s">
        <v>156</v>
      </c>
      <c r="D21" s="182">
        <v>83925</v>
      </c>
      <c r="E21" s="175">
        <v>62944</v>
      </c>
      <c r="F21" s="175">
        <f t="shared" si="0"/>
        <v>20981</v>
      </c>
      <c r="G21" s="175">
        <v>20981</v>
      </c>
      <c r="H21" s="175">
        <v>0</v>
      </c>
      <c r="I21" s="104">
        <v>5222</v>
      </c>
    </row>
    <row r="22" spans="1:9" ht="21.75" customHeight="1">
      <c r="A22" s="204" t="s">
        <v>144</v>
      </c>
      <c r="B22" s="196" t="s">
        <v>126</v>
      </c>
      <c r="C22" s="197" t="s">
        <v>157</v>
      </c>
      <c r="D22" s="198">
        <v>0</v>
      </c>
      <c r="E22" s="198">
        <v>0</v>
      </c>
      <c r="F22" s="198">
        <f t="shared" si="0"/>
        <v>0</v>
      </c>
      <c r="G22" s="198">
        <v>0</v>
      </c>
      <c r="H22" s="198">
        <v>0</v>
      </c>
      <c r="I22" s="199"/>
    </row>
    <row r="23" spans="1:9" ht="21.75" customHeight="1">
      <c r="A23" s="203" t="s">
        <v>145</v>
      </c>
      <c r="B23" s="171" t="s">
        <v>127</v>
      </c>
      <c r="C23" s="173" t="s">
        <v>158</v>
      </c>
      <c r="D23" s="182">
        <v>200000</v>
      </c>
      <c r="E23" s="175">
        <v>150000</v>
      </c>
      <c r="F23" s="175">
        <f t="shared" si="0"/>
        <v>50000</v>
      </c>
      <c r="G23" s="175">
        <v>49288</v>
      </c>
      <c r="H23" s="175">
        <v>0</v>
      </c>
      <c r="I23" s="104">
        <v>5222</v>
      </c>
    </row>
    <row r="24" spans="1:9" ht="13.5" thickBot="1">
      <c r="A24" s="203" t="s">
        <v>146</v>
      </c>
      <c r="B24" s="172" t="s">
        <v>17</v>
      </c>
      <c r="C24" s="173" t="s">
        <v>159</v>
      </c>
      <c r="D24" s="182">
        <v>80000</v>
      </c>
      <c r="E24" s="175">
        <v>60000</v>
      </c>
      <c r="F24" s="175">
        <f t="shared" si="0"/>
        <v>20000</v>
      </c>
      <c r="G24" s="175">
        <v>20000</v>
      </c>
      <c r="H24" s="175">
        <v>0</v>
      </c>
      <c r="I24" s="104">
        <v>5222</v>
      </c>
    </row>
    <row r="25" spans="1:9" ht="17.25" thickBot="1" thickTop="1">
      <c r="A25" s="178"/>
      <c r="B25" s="105" t="s">
        <v>7</v>
      </c>
      <c r="C25" s="106"/>
      <c r="D25" s="283">
        <f>SUM(D6:D24)</f>
        <v>1081903</v>
      </c>
      <c r="E25" s="107">
        <f>SUM(E6:E24)</f>
        <v>811428</v>
      </c>
      <c r="F25" s="107">
        <f>SUM(F6:F24)</f>
        <v>270475</v>
      </c>
      <c r="G25" s="108">
        <f>SUM(G6:G24)</f>
        <v>213360</v>
      </c>
      <c r="H25" s="108">
        <f>SUM(H6:H24)</f>
        <v>-7873</v>
      </c>
      <c r="I25" s="109"/>
    </row>
    <row r="26" spans="1:9" ht="13.5" thickBot="1">
      <c r="A26" s="57"/>
      <c r="B26" s="282" t="s">
        <v>15</v>
      </c>
      <c r="C26" s="21"/>
      <c r="D26" s="21"/>
      <c r="E26" s="21"/>
      <c r="F26" s="24"/>
      <c r="G26" s="21"/>
      <c r="H26" s="281">
        <f>SUM(E25+G25+H25)</f>
        <v>1016915</v>
      </c>
      <c r="I26" s="23"/>
    </row>
    <row r="29" ht="12.75">
      <c r="D29" s="279"/>
    </row>
  </sheetData>
  <sheetProtection/>
  <mergeCells count="3">
    <mergeCell ref="A1:D1"/>
    <mergeCell ref="A2:B2"/>
    <mergeCell ref="H3:I3"/>
  </mergeCells>
  <dataValidations count="1">
    <dataValidation operator="lessThanOrEqual" allowBlank="1" showInputMessage="1" showErrorMessage="1" sqref="D6:H6 F7:F24"/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&amp;CGranty kultura 2009&amp;RTabulka č.5</oddHeader>
    <oddFooter>&amp;LVyhotovila: Jana Bauerová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6.25390625" style="0" customWidth="1"/>
    <col min="2" max="2" width="24.00390625" style="0" customWidth="1"/>
    <col min="3" max="3" width="21.25390625" style="0" customWidth="1"/>
    <col min="4" max="4" width="14.875" style="0" customWidth="1"/>
    <col min="5" max="5" width="13.875" style="0" customWidth="1"/>
    <col min="6" max="6" width="14.125" style="0" customWidth="1"/>
    <col min="7" max="7" width="16.125" style="0" customWidth="1"/>
    <col min="8" max="8" width="15.875" style="0" customWidth="1"/>
    <col min="9" max="9" width="5.00390625" style="0" customWidth="1"/>
  </cols>
  <sheetData>
    <row r="1" spans="1:8" ht="26.25" customHeight="1">
      <c r="A1" s="284" t="s">
        <v>47</v>
      </c>
      <c r="B1" s="285"/>
      <c r="C1" s="285"/>
      <c r="D1" s="285"/>
      <c r="H1" s="19"/>
    </row>
    <row r="2" spans="1:7" ht="26.25" customHeight="1">
      <c r="A2" s="286" t="s">
        <v>0</v>
      </c>
      <c r="B2" s="285"/>
      <c r="C2" s="1"/>
      <c r="D2" s="18" t="s">
        <v>46</v>
      </c>
      <c r="E2" s="18" t="s">
        <v>116</v>
      </c>
      <c r="F2" s="18"/>
      <c r="G2" s="20"/>
    </row>
    <row r="3" spans="2:8" ht="13.5" thickBot="1">
      <c r="B3" t="s">
        <v>5</v>
      </c>
      <c r="C3" t="s">
        <v>100</v>
      </c>
      <c r="G3" t="s">
        <v>23</v>
      </c>
      <c r="H3" s="4">
        <v>500000</v>
      </c>
    </row>
    <row r="4" spans="1:9" ht="23.25" customHeight="1">
      <c r="A4" s="183"/>
      <c r="B4" s="184"/>
      <c r="C4" s="185"/>
      <c r="D4" s="185" t="s">
        <v>42</v>
      </c>
      <c r="E4" s="185" t="s">
        <v>12</v>
      </c>
      <c r="F4" s="185" t="s">
        <v>13</v>
      </c>
      <c r="G4" s="293" t="s">
        <v>43</v>
      </c>
      <c r="H4" s="294"/>
      <c r="I4" s="188"/>
    </row>
    <row r="5" spans="1:9" ht="21" customHeight="1" thickBot="1">
      <c r="A5" s="189" t="s">
        <v>22</v>
      </c>
      <c r="B5" s="190" t="s">
        <v>2</v>
      </c>
      <c r="C5" s="191" t="s">
        <v>3</v>
      </c>
      <c r="D5" s="192" t="s">
        <v>11</v>
      </c>
      <c r="E5" s="192">
        <v>0.75</v>
      </c>
      <c r="F5" s="191" t="s">
        <v>25</v>
      </c>
      <c r="G5" s="193" t="s">
        <v>14</v>
      </c>
      <c r="H5" s="194" t="s">
        <v>9</v>
      </c>
      <c r="I5" s="195" t="s">
        <v>10</v>
      </c>
    </row>
    <row r="6" spans="1:10" ht="24.75" customHeight="1">
      <c r="A6" s="208" t="s">
        <v>161</v>
      </c>
      <c r="B6" s="209" t="s">
        <v>162</v>
      </c>
      <c r="C6" s="210" t="s">
        <v>170</v>
      </c>
      <c r="D6" s="211">
        <v>0</v>
      </c>
      <c r="E6" s="211">
        <v>0</v>
      </c>
      <c r="F6" s="202">
        <f>SUM(D6-E6)</f>
        <v>0</v>
      </c>
      <c r="G6" s="211">
        <v>0</v>
      </c>
      <c r="H6" s="211">
        <v>0</v>
      </c>
      <c r="I6" s="212"/>
      <c r="J6" s="66"/>
    </row>
    <row r="7" spans="1:9" ht="24.75" customHeight="1">
      <c r="A7" s="208" t="s">
        <v>163</v>
      </c>
      <c r="B7" s="196" t="s">
        <v>39</v>
      </c>
      <c r="C7" s="197" t="s">
        <v>171</v>
      </c>
      <c r="D7" s="213">
        <v>0</v>
      </c>
      <c r="E7" s="213">
        <v>0</v>
      </c>
      <c r="F7" s="202">
        <f>SUM(D7-E7)</f>
        <v>0</v>
      </c>
      <c r="G7" s="213">
        <v>0</v>
      </c>
      <c r="H7" s="213">
        <v>0</v>
      </c>
      <c r="I7" s="214"/>
    </row>
    <row r="8" spans="1:9" ht="24.75" customHeight="1">
      <c r="A8" s="215" t="s">
        <v>164</v>
      </c>
      <c r="B8" s="171" t="s">
        <v>1</v>
      </c>
      <c r="C8" s="174" t="s">
        <v>172</v>
      </c>
      <c r="D8" s="223">
        <v>158000</v>
      </c>
      <c r="E8" s="224">
        <v>118500</v>
      </c>
      <c r="F8" s="225">
        <f>SUM(D8-E8)</f>
        <v>39500</v>
      </c>
      <c r="G8" s="224">
        <v>39500</v>
      </c>
      <c r="H8" s="224">
        <v>0</v>
      </c>
      <c r="I8" s="78">
        <v>5222</v>
      </c>
    </row>
    <row r="9" spans="1:9" ht="24.75" customHeight="1">
      <c r="A9" s="215" t="s">
        <v>165</v>
      </c>
      <c r="B9" s="171" t="s">
        <v>1</v>
      </c>
      <c r="C9" s="174" t="s">
        <v>173</v>
      </c>
      <c r="D9" s="226">
        <v>181000</v>
      </c>
      <c r="E9" s="227">
        <v>135750</v>
      </c>
      <c r="F9" s="225">
        <f>SUM(D9-E9)</f>
        <v>45250</v>
      </c>
      <c r="G9" s="227">
        <v>45250</v>
      </c>
      <c r="H9" s="227">
        <v>0</v>
      </c>
      <c r="I9" s="78">
        <v>5222</v>
      </c>
    </row>
    <row r="10" spans="1:9" ht="24.75" customHeight="1">
      <c r="A10" s="215" t="s">
        <v>166</v>
      </c>
      <c r="B10" s="171" t="s">
        <v>37</v>
      </c>
      <c r="C10" s="174" t="s">
        <v>174</v>
      </c>
      <c r="D10" s="226">
        <v>90000</v>
      </c>
      <c r="E10" s="227">
        <v>0</v>
      </c>
      <c r="F10" s="177">
        <v>0</v>
      </c>
      <c r="G10" s="227" t="s">
        <v>178</v>
      </c>
      <c r="H10" s="227">
        <v>0</v>
      </c>
      <c r="I10" s="78">
        <v>5212</v>
      </c>
    </row>
    <row r="11" spans="1:9" ht="24.75" customHeight="1">
      <c r="A11" s="208" t="s">
        <v>167</v>
      </c>
      <c r="B11" s="196" t="s">
        <v>37</v>
      </c>
      <c r="C11" s="197" t="s">
        <v>175</v>
      </c>
      <c r="D11" s="228">
        <v>0</v>
      </c>
      <c r="E11" s="228">
        <v>0</v>
      </c>
      <c r="F11" s="229">
        <f>SUM(D11-E11)</f>
        <v>0</v>
      </c>
      <c r="G11" s="228">
        <v>0</v>
      </c>
      <c r="H11" s="228">
        <v>0</v>
      </c>
      <c r="I11" s="214"/>
    </row>
    <row r="12" spans="1:9" ht="24.75" customHeight="1">
      <c r="A12" s="215" t="s">
        <v>168</v>
      </c>
      <c r="B12" s="205" t="s">
        <v>19</v>
      </c>
      <c r="C12" s="206" t="s">
        <v>176</v>
      </c>
      <c r="D12" s="226">
        <v>71000</v>
      </c>
      <c r="E12" s="227">
        <v>53250</v>
      </c>
      <c r="F12" s="177">
        <f>SUM(D12-E12)</f>
        <v>17750</v>
      </c>
      <c r="G12" s="227">
        <v>0</v>
      </c>
      <c r="H12" s="227">
        <v>-15420</v>
      </c>
      <c r="I12" s="17">
        <v>5221</v>
      </c>
    </row>
    <row r="13" spans="1:9" ht="24.75" customHeight="1" thickBot="1">
      <c r="A13" s="219" t="s">
        <v>169</v>
      </c>
      <c r="B13" s="220" t="s">
        <v>104</v>
      </c>
      <c r="C13" s="221" t="s">
        <v>177</v>
      </c>
      <c r="D13" s="230">
        <v>0</v>
      </c>
      <c r="E13" s="230">
        <v>0</v>
      </c>
      <c r="F13" s="231">
        <f>SUM(D13-E13)</f>
        <v>0</v>
      </c>
      <c r="G13" s="230">
        <v>0</v>
      </c>
      <c r="H13" s="230">
        <v>0</v>
      </c>
      <c r="I13" s="222"/>
    </row>
    <row r="14" spans="1:9" ht="24.75" customHeight="1" thickTop="1">
      <c r="A14" s="58"/>
      <c r="B14" s="216" t="s">
        <v>7</v>
      </c>
      <c r="C14" s="217"/>
      <c r="D14" s="232">
        <f>SUM(D6:D13)</f>
        <v>500000</v>
      </c>
      <c r="E14" s="233">
        <f>SUM(E6:E13)</f>
        <v>307500</v>
      </c>
      <c r="F14" s="234">
        <f>SUM(F6:F13)</f>
        <v>102500</v>
      </c>
      <c r="G14" s="235">
        <f>SUM(G6:G13)</f>
        <v>84750</v>
      </c>
      <c r="H14" s="236">
        <f>SUM(H6:H13)</f>
        <v>-15420</v>
      </c>
      <c r="I14" s="218"/>
    </row>
    <row r="15" spans="1:9" ht="27" customHeight="1" thickBot="1">
      <c r="A15" s="57"/>
      <c r="B15" s="59" t="s">
        <v>15</v>
      </c>
      <c r="C15" s="21"/>
      <c r="D15" s="21"/>
      <c r="E15" s="30"/>
      <c r="F15" s="24"/>
      <c r="G15" s="24"/>
      <c r="H15" s="22">
        <f>SUM(E14+G14+H14)</f>
        <v>376830</v>
      </c>
      <c r="I15" s="23"/>
    </row>
    <row r="16" ht="12.75">
      <c r="A16" s="63"/>
    </row>
    <row r="17" ht="12.75">
      <c r="A17" s="63"/>
    </row>
    <row r="18" ht="12.75">
      <c r="A18" s="67"/>
    </row>
  </sheetData>
  <sheetProtection/>
  <mergeCells count="3">
    <mergeCell ref="G4:H4"/>
    <mergeCell ref="A2:B2"/>
    <mergeCell ref="A1:D1"/>
  </mergeCells>
  <dataValidations count="1">
    <dataValidation operator="lessThanOrEqual" allowBlank="1" showInputMessage="1" showErrorMessage="1" sqref="F6:F13"/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&amp;CGranty kultura 2009&amp;RTabulka č. 6</oddHeader>
    <oddFooter>&amp;LVyhotovila: Jana Bauerová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7.125" style="0" customWidth="1"/>
    <col min="2" max="2" width="22.25390625" style="0" customWidth="1"/>
    <col min="3" max="3" width="19.00390625" style="0" customWidth="1"/>
    <col min="4" max="5" width="15.875" style="0" customWidth="1"/>
    <col min="6" max="6" width="14.625" style="0" customWidth="1"/>
    <col min="7" max="7" width="15.125" style="0" customWidth="1"/>
    <col min="8" max="8" width="14.75390625" style="0" customWidth="1"/>
    <col min="9" max="9" width="5.25390625" style="0" customWidth="1"/>
  </cols>
  <sheetData>
    <row r="1" spans="1:8" ht="34.5" customHeight="1">
      <c r="A1" s="284" t="s">
        <v>47</v>
      </c>
      <c r="B1" s="285"/>
      <c r="C1" s="285"/>
      <c r="D1" s="285"/>
      <c r="H1" s="19"/>
    </row>
    <row r="2" spans="1:7" ht="30.75" customHeight="1">
      <c r="A2" s="286" t="s">
        <v>0</v>
      </c>
      <c r="B2" s="285"/>
      <c r="C2" s="1"/>
      <c r="D2" s="18" t="s">
        <v>44</v>
      </c>
      <c r="E2" s="18" t="s">
        <v>35</v>
      </c>
      <c r="F2" s="20"/>
      <c r="G2" s="20"/>
    </row>
    <row r="3" spans="2:8" ht="18.75" customHeight="1" thickBot="1">
      <c r="B3" t="s">
        <v>5</v>
      </c>
      <c r="C3" t="s">
        <v>113</v>
      </c>
      <c r="G3" t="s">
        <v>23</v>
      </c>
      <c r="H3" s="62">
        <v>200000</v>
      </c>
    </row>
    <row r="4" spans="1:9" ht="22.5" customHeight="1">
      <c r="A4" s="183"/>
      <c r="B4" s="184"/>
      <c r="C4" s="185"/>
      <c r="D4" s="185" t="s">
        <v>42</v>
      </c>
      <c r="E4" s="185" t="s">
        <v>12</v>
      </c>
      <c r="F4" s="185" t="s">
        <v>13</v>
      </c>
      <c r="G4" s="186" t="s">
        <v>43</v>
      </c>
      <c r="H4" s="187"/>
      <c r="I4" s="188"/>
    </row>
    <row r="5" spans="1:9" ht="17.25" customHeight="1">
      <c r="A5" s="237" t="s">
        <v>22</v>
      </c>
      <c r="B5" s="238" t="s">
        <v>2</v>
      </c>
      <c r="C5" s="239" t="s">
        <v>3</v>
      </c>
      <c r="D5" s="240" t="s">
        <v>11</v>
      </c>
      <c r="E5" s="240">
        <v>0.75</v>
      </c>
      <c r="F5" s="239" t="s">
        <v>25</v>
      </c>
      <c r="G5" s="241" t="s">
        <v>14</v>
      </c>
      <c r="H5" s="242" t="s">
        <v>9</v>
      </c>
      <c r="I5" s="243" t="s">
        <v>10</v>
      </c>
    </row>
    <row r="6" spans="1:9" ht="29.25" customHeight="1" thickBot="1">
      <c r="A6" s="244" t="s">
        <v>179</v>
      </c>
      <c r="B6" s="245" t="s">
        <v>180</v>
      </c>
      <c r="C6" s="253" t="s">
        <v>181</v>
      </c>
      <c r="D6" s="278">
        <v>200000</v>
      </c>
      <c r="E6" s="246">
        <v>150000</v>
      </c>
      <c r="F6" s="247">
        <v>50000</v>
      </c>
      <c r="G6" s="248">
        <v>50000</v>
      </c>
      <c r="H6" s="248">
        <v>0</v>
      </c>
      <c r="I6" s="149">
        <v>5222</v>
      </c>
    </row>
    <row r="7" spans="1:9" ht="28.5" customHeight="1" thickBot="1" thickTop="1">
      <c r="A7" s="58"/>
      <c r="B7" s="33" t="s">
        <v>7</v>
      </c>
      <c r="C7" s="26"/>
      <c r="D7" s="252">
        <f>SUM(D6:D6)</f>
        <v>200000</v>
      </c>
      <c r="E7" s="249">
        <f>SUM(E6)</f>
        <v>150000</v>
      </c>
      <c r="F7" s="249">
        <f>SUM(F6)</f>
        <v>50000</v>
      </c>
      <c r="G7" s="250">
        <f>SUM(G6:G6)</f>
        <v>50000</v>
      </c>
      <c r="H7" s="251">
        <f>SUM(H6:H6)</f>
        <v>0</v>
      </c>
      <c r="I7" s="37"/>
    </row>
    <row r="8" spans="1:9" ht="24.75" customHeight="1" thickBot="1">
      <c r="A8" s="57"/>
      <c r="B8" s="25" t="s">
        <v>15</v>
      </c>
      <c r="C8" s="21"/>
      <c r="D8" s="21"/>
      <c r="E8" s="21"/>
      <c r="F8" s="24"/>
      <c r="G8" s="21"/>
      <c r="H8" s="22">
        <f>SUM(E7+G7+H7)</f>
        <v>200000</v>
      </c>
      <c r="I8" s="23"/>
    </row>
  </sheetData>
  <sheetProtection/>
  <mergeCells count="2">
    <mergeCell ref="A1:D1"/>
    <mergeCell ref="A2:B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&amp;CGranty kultura 2009&amp;RTabulka č. 7</oddHeader>
    <oddFooter>&amp;LVyhotovila: Jana Bauerová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.875" style="0" customWidth="1"/>
    <col min="2" max="2" width="20.125" style="0" customWidth="1"/>
    <col min="3" max="3" width="21.00390625" style="0" bestFit="1" customWidth="1"/>
    <col min="4" max="4" width="14.75390625" style="0" bestFit="1" customWidth="1"/>
    <col min="5" max="5" width="16.875" style="0" customWidth="1"/>
    <col min="6" max="6" width="14.25390625" style="0" bestFit="1" customWidth="1"/>
    <col min="7" max="7" width="15.75390625" style="0" customWidth="1"/>
    <col min="8" max="8" width="15.375" style="0" customWidth="1"/>
    <col min="9" max="9" width="5.25390625" style="0" bestFit="1" customWidth="1"/>
  </cols>
  <sheetData>
    <row r="1" spans="1:8" ht="27.75" customHeight="1">
      <c r="A1" s="295" t="s">
        <v>188</v>
      </c>
      <c r="B1" s="292"/>
      <c r="C1" s="292"/>
      <c r="D1" s="292"/>
      <c r="E1" s="111" t="s">
        <v>117</v>
      </c>
      <c r="H1" s="19"/>
    </row>
    <row r="2" spans="1:7" ht="24.75" customHeight="1">
      <c r="A2" s="286" t="s">
        <v>0</v>
      </c>
      <c r="B2" s="285"/>
      <c r="C2" s="1"/>
      <c r="D2" s="18" t="s">
        <v>44</v>
      </c>
      <c r="E2" s="18" t="s">
        <v>36</v>
      </c>
      <c r="F2" s="20"/>
      <c r="G2" s="20"/>
    </row>
    <row r="3" spans="2:8" ht="13.5" thickBot="1">
      <c r="B3" t="s">
        <v>5</v>
      </c>
      <c r="C3" t="s">
        <v>113</v>
      </c>
      <c r="G3" t="s">
        <v>23</v>
      </c>
      <c r="H3" s="62">
        <v>800000</v>
      </c>
    </row>
    <row r="4" spans="1:9" ht="15.75">
      <c r="A4" s="255"/>
      <c r="B4" s="256"/>
      <c r="C4" s="257"/>
      <c r="D4" s="257" t="s">
        <v>42</v>
      </c>
      <c r="E4" s="257" t="s">
        <v>12</v>
      </c>
      <c r="F4" s="257" t="s">
        <v>13</v>
      </c>
      <c r="G4" s="258" t="s">
        <v>43</v>
      </c>
      <c r="H4" s="259"/>
      <c r="I4" s="260"/>
    </row>
    <row r="5" spans="1:9" ht="15.75">
      <c r="A5" s="261" t="s">
        <v>22</v>
      </c>
      <c r="B5" s="262" t="s">
        <v>2</v>
      </c>
      <c r="C5" s="263" t="s">
        <v>3</v>
      </c>
      <c r="D5" s="264" t="s">
        <v>11</v>
      </c>
      <c r="E5" s="264">
        <v>0.75</v>
      </c>
      <c r="F5" s="263" t="s">
        <v>25</v>
      </c>
      <c r="G5" s="265" t="s">
        <v>14</v>
      </c>
      <c r="H5" s="266" t="s">
        <v>9</v>
      </c>
      <c r="I5" s="267" t="s">
        <v>10</v>
      </c>
    </row>
    <row r="6" spans="1:9" ht="39.75" customHeight="1">
      <c r="A6" s="215" t="s">
        <v>182</v>
      </c>
      <c r="B6" s="170" t="s">
        <v>183</v>
      </c>
      <c r="C6" s="207" t="s">
        <v>184</v>
      </c>
      <c r="D6" s="268">
        <v>800000</v>
      </c>
      <c r="E6" s="269">
        <v>600000</v>
      </c>
      <c r="F6" s="270">
        <v>200000</v>
      </c>
      <c r="G6" s="271">
        <v>0</v>
      </c>
      <c r="H6" s="271">
        <v>0</v>
      </c>
      <c r="I6" s="17">
        <v>5212</v>
      </c>
    </row>
    <row r="7" spans="1:9" ht="39.75" customHeight="1" thickBot="1">
      <c r="A7" s="219" t="s">
        <v>185</v>
      </c>
      <c r="B7" s="272" t="s">
        <v>37</v>
      </c>
      <c r="C7" s="273" t="s">
        <v>186</v>
      </c>
      <c r="D7" s="274">
        <v>0</v>
      </c>
      <c r="E7" s="275">
        <v>0</v>
      </c>
      <c r="F7" s="276">
        <v>0</v>
      </c>
      <c r="G7" s="277">
        <v>0</v>
      </c>
      <c r="H7" s="277">
        <v>0</v>
      </c>
      <c r="I7" s="222"/>
    </row>
    <row r="8" spans="1:9" ht="24" customHeight="1" thickBot="1" thickTop="1">
      <c r="A8" s="58"/>
      <c r="B8" s="33" t="s">
        <v>7</v>
      </c>
      <c r="C8" s="26"/>
      <c r="D8" s="254">
        <f>SUM(D6:D6)</f>
        <v>800000</v>
      </c>
      <c r="E8" s="249">
        <f>SUM(E6:E6)</f>
        <v>600000</v>
      </c>
      <c r="F8" s="249">
        <f>SUM(F6:F6)</f>
        <v>200000</v>
      </c>
      <c r="G8" s="250">
        <f>SUM(G6:G6)</f>
        <v>0</v>
      </c>
      <c r="H8" s="251">
        <f>SUM(H6:H6)</f>
        <v>0</v>
      </c>
      <c r="I8" s="37"/>
    </row>
    <row r="9" spans="1:9" ht="28.5" customHeight="1" thickBot="1">
      <c r="A9" s="57"/>
      <c r="B9" s="25" t="s">
        <v>15</v>
      </c>
      <c r="C9" s="21"/>
      <c r="D9" s="21"/>
      <c r="E9" s="21"/>
      <c r="F9" s="24"/>
      <c r="G9" s="21"/>
      <c r="H9" s="22">
        <f>SUM(E8+G8+H8)</f>
        <v>600000</v>
      </c>
      <c r="I9" s="23"/>
    </row>
  </sheetData>
  <sheetProtection/>
  <mergeCells count="2">
    <mergeCell ref="A1:D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kultura 2009&amp;RTabulka č.8</oddHeader>
    <oddFooter>&amp;LVyhotovila: Jana Bauerová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2010-06-23T13:53:17Z</cp:lastPrinted>
  <dcterms:created xsi:type="dcterms:W3CDTF">2006-11-02T07:01:30Z</dcterms:created>
  <dcterms:modified xsi:type="dcterms:W3CDTF">2010-07-21T11:14:00Z</dcterms:modified>
  <cp:category/>
  <cp:version/>
  <cp:contentType/>
  <cp:contentStatus/>
</cp:coreProperties>
</file>