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765" windowWidth="12120" windowHeight="9030" tabRatio="746" activeTab="0"/>
  </bookViews>
  <sheets>
    <sheet name="Kultura - Opatření 2 POŘADÍ" sheetId="1" r:id="rId1"/>
    <sheet name="Kultura - Opatření 3 " sheetId="2" r:id="rId2"/>
    <sheet name="Kultura - Opatření 4 ADVENT" sheetId="3" r:id="rId3"/>
    <sheet name="Kultura - Opatření 4 MS 2010" sheetId="4" r:id="rId4"/>
  </sheets>
  <definedNames>
    <definedName name="_xlnm._FilterDatabase" localSheetId="0" hidden="1">'Kultura - Opatření 2 POŘADÍ'!$A$6:$L$26</definedName>
    <definedName name="_xlnm._FilterDatabase" localSheetId="1" hidden="1">'Kultura - Opatření 3 '!$A$6:$L$17</definedName>
    <definedName name="_xlnm._FilterDatabase" localSheetId="2" hidden="1">'Kultura - Opatření 4 ADVENT'!$A$7:$L$15</definedName>
    <definedName name="_xlnm._FilterDatabase" localSheetId="3" hidden="1">'Kultura - Opatření 4 MS 2010'!$A$7:$L$16</definedName>
    <definedName name="_xlnm.Print_Area" localSheetId="0">'Kultura - Opatření 2 POŘADÍ'!$A$1:$L$27</definedName>
    <definedName name="_xlnm.Print_Area" localSheetId="1">'Kultura - Opatření 3 '!$A$1:$L$17</definedName>
    <definedName name="_xlnm.Print_Area" localSheetId="2">'Kultura - Opatření 4 ADVENT'!$A$1:$L$15</definedName>
    <definedName name="_xlnm.Print_Area" localSheetId="3">'Kultura - Opatření 4 MS 2010'!$A$1:$L$16</definedName>
  </definedNames>
  <calcPr fullCalcOnLoad="1"/>
</workbook>
</file>

<file path=xl/sharedStrings.xml><?xml version="1.0" encoding="utf-8"?>
<sst xmlns="http://schemas.openxmlformats.org/spreadsheetml/2006/main" count="265" uniqueCount="132">
  <si>
    <t>ALOKOVANÁ ČÁSTKA</t>
  </si>
  <si>
    <t>-</t>
  </si>
  <si>
    <t>Hodnotící tabulka</t>
  </si>
  <si>
    <t>NÁZEV PROJEKTU</t>
  </si>
  <si>
    <t>ŽADATEL</t>
  </si>
  <si>
    <t>PRÁVNÍ FORMA</t>
  </si>
  <si>
    <t>ČÍSELNÝ KÓD ŽÁDOSTI</t>
  </si>
  <si>
    <t>požadovaný příspěvek žadatelem</t>
  </si>
  <si>
    <t>Celkové náklady projektu uvedené  žadatelem</t>
  </si>
  <si>
    <t>Celkové uznatelné náklady projektu upraveno při hodnocení</t>
  </si>
  <si>
    <t>VYŘAZENO V 1 KOLE ADMINISTRÁTOREM</t>
  </si>
  <si>
    <t>ZÍSKANÉ BODY PŘI HODNOCENÍ PROJEKTŮ</t>
  </si>
  <si>
    <t>NAVRŽENÝ PŘÍSPĚVEK HODNOTÍCÍ KOMISÍ</t>
  </si>
  <si>
    <t>Z TOHO BYLO VYŘAZENO</t>
  </si>
  <si>
    <t xml:space="preserve"> ŽÁDOSTÍ</t>
  </si>
  <si>
    <t>VYŘAZENO V 2 KOLE HODNOTÍCÍ KOMISÍ</t>
  </si>
  <si>
    <t>navržený příspěvek v %</t>
  </si>
  <si>
    <t>Min. - max. výše požadovaného příspěvku</t>
  </si>
  <si>
    <t>Min. - max. výše požadovan.příspěvku</t>
  </si>
  <si>
    <t>Pod čarou</t>
  </si>
  <si>
    <t>občanské sdružení</t>
  </si>
  <si>
    <t>Pionýrská skupina Tábornický klub Písek</t>
  </si>
  <si>
    <t>Písecký pěvecký sbor</t>
  </si>
  <si>
    <t>TCS LOUISIANA</t>
  </si>
  <si>
    <t>OSVČ</t>
  </si>
  <si>
    <t>Sladovna Písek o.p.s.</t>
  </si>
  <si>
    <t>ANO</t>
  </si>
  <si>
    <t>Mateřské centrum Kvítek</t>
  </si>
  <si>
    <t>Celkem</t>
  </si>
  <si>
    <t>Cohiba Musica o.s.</t>
  </si>
  <si>
    <t>Posezení s písničkou - podvečer nejen pro seniory</t>
  </si>
  <si>
    <t>Taneční centrum Z. I. P. Písek</t>
  </si>
  <si>
    <t>obecně prospěšná společnost</t>
  </si>
  <si>
    <t xml:space="preserve"> ŽÁDOST</t>
  </si>
  <si>
    <t>BYLA PODÁNA 1</t>
  </si>
  <si>
    <t>Grantový program na podporu kultury v roce  2009</t>
  </si>
  <si>
    <t>Horizont o.s.</t>
  </si>
  <si>
    <t>INKANO Písek o.s.</t>
  </si>
  <si>
    <t>Loutkový soubor NITKA</t>
  </si>
  <si>
    <t>Občanské sdružení Písečtí loutkáři</t>
  </si>
  <si>
    <t>5912/1/15</t>
  </si>
  <si>
    <t>Vánoční posezení s Písečanem</t>
  </si>
  <si>
    <t>Slunce svítí všem</t>
  </si>
  <si>
    <t>Zajištění provozu a činnosti P.S.T.K. Písek</t>
  </si>
  <si>
    <t>High School Rock´n Beat</t>
  </si>
  <si>
    <t>o.s. 2/4</t>
  </si>
  <si>
    <t>navržený příspěvek</t>
  </si>
  <si>
    <t>BYLO PODÁNO 8</t>
  </si>
  <si>
    <t>5912/2/01</t>
  </si>
  <si>
    <t>5912/2/02</t>
  </si>
  <si>
    <t>5912/2/03</t>
  </si>
  <si>
    <t>5912/2/04</t>
  </si>
  <si>
    <t>5912/2/05</t>
  </si>
  <si>
    <t>5912/2/06</t>
  </si>
  <si>
    <t>5912/2/07</t>
  </si>
  <si>
    <t>5912/2/08</t>
  </si>
  <si>
    <t>5912/2/09</t>
  </si>
  <si>
    <t>5912/2/10</t>
  </si>
  <si>
    <t>5912/2/11</t>
  </si>
  <si>
    <t>5912/2/12</t>
  </si>
  <si>
    <t>5912/2/13</t>
  </si>
  <si>
    <t>5912/2/14</t>
  </si>
  <si>
    <t>5912/2/16</t>
  </si>
  <si>
    <t>5912/2/17</t>
  </si>
  <si>
    <t>5912/2/18</t>
  </si>
  <si>
    <t>5912/2/19</t>
  </si>
  <si>
    <t>COHIBA MUSICA o.s.</t>
  </si>
  <si>
    <t>ČATAVA ROMANE, o.s.</t>
  </si>
  <si>
    <t>Folklorní soubor PÍSEČAN, o.s.</t>
  </si>
  <si>
    <t>Jablečný koláč, o.s.</t>
  </si>
  <si>
    <t>Junák - středisko Šipka Písek</t>
  </si>
  <si>
    <t>Nadační fond Gymnázia Písek</t>
  </si>
  <si>
    <t>Sdružená obec Baráčníků "VITORAZ"</t>
  </si>
  <si>
    <t>Sdružení rodičů a přátel Svobodné waldorfské školy v Písku, o.s.</t>
  </si>
  <si>
    <t>Společnost pro dobré soužití česky a německy hovořících zemí a občanů</t>
  </si>
  <si>
    <t>Taneční centrum Z.I.P. Písek, o.s.</t>
  </si>
  <si>
    <t>Den romů - jdeme vstříc romským dětem</t>
  </si>
  <si>
    <t>Zpívání pod hvězdami, klenbami i sluncem</t>
  </si>
  <si>
    <t>Oslavy 90/20 let skautingu v Písku</t>
  </si>
  <si>
    <t>Pohádka patří dětem!</t>
  </si>
  <si>
    <t>Pohádky pro nejmenší</t>
  </si>
  <si>
    <t>nadační fond</t>
  </si>
  <si>
    <t>Český koutek na mezinárodní konferenci EYP v Norsku</t>
  </si>
  <si>
    <t>Více radosti pro děti</t>
  </si>
  <si>
    <t>Zpíváme pro všechny</t>
  </si>
  <si>
    <t>Činnost Sdružené obce Baráčníků "VITORAZ"</t>
  </si>
  <si>
    <t>Copánek hraje pro děti každý měsíc</t>
  </si>
  <si>
    <t>Hledání pramenu obrazu Hrůzy totality</t>
  </si>
  <si>
    <t>akční Zipáci</t>
  </si>
  <si>
    <t>Kvalifikace ME v Lotyšsku a Německu</t>
  </si>
  <si>
    <t>V opatření 2 nebyla vyčerpaná   částka 418.097,- Kč.</t>
  </si>
  <si>
    <t>BYLO PODÁNO 19</t>
  </si>
  <si>
    <t>Opatření 2 - Podpora živé kultury 2. výzva k 28.08.2009 číslo výzvy 5912/2</t>
  </si>
  <si>
    <t>Opatření 3 - Město Písek - Centrum kultury 2. výzva k 28.08.2009 číslo výzvy 5913/2</t>
  </si>
  <si>
    <t>5913/2/01</t>
  </si>
  <si>
    <t>Ivo Voříšek</t>
  </si>
  <si>
    <t>Kulturní cyklus Café U Vavřiny</t>
  </si>
  <si>
    <t>5913/2/02</t>
  </si>
  <si>
    <t>Hlavou v Pí.sku</t>
  </si>
  <si>
    <t>5913/2/03</t>
  </si>
  <si>
    <t>Světové blues v Písku - festival</t>
  </si>
  <si>
    <t>5913/2/04</t>
  </si>
  <si>
    <t>Klubové koncerty hvězdného rocku</t>
  </si>
  <si>
    <t>5913/2/05</t>
  </si>
  <si>
    <t>Robin Mikušiak</t>
  </si>
  <si>
    <t>Explosion</t>
  </si>
  <si>
    <t>5913/2/06</t>
  </si>
  <si>
    <t>Hip Hop For All</t>
  </si>
  <si>
    <t>5913/2/07</t>
  </si>
  <si>
    <t>Významní čeští ilustrátoři ve Sladovně</t>
  </si>
  <si>
    <t>5913/2/08</t>
  </si>
  <si>
    <t>game: zip</t>
  </si>
  <si>
    <t>V opatření 3 byla vyčerpaná celá alokovaná částka.</t>
  </si>
  <si>
    <t xml:space="preserve">Opatření  4 - Image  města - projekt "Advent v Písku" 2. výzva k 28.08.2009 </t>
  </si>
  <si>
    <t>číslo výzvy 5914/2</t>
  </si>
  <si>
    <t>5914/2/01</t>
  </si>
  <si>
    <t>Advent v Písku</t>
  </si>
  <si>
    <t>V opatření 4 - Advent v Písku byla vyčerpaná  celá alokovaná částka.</t>
  </si>
  <si>
    <t>COHIBA MUSICA, o.s.</t>
  </si>
  <si>
    <t xml:space="preserve">Opatření  4 - Image  města - projekt Městská slavnost 2010 "Dotkni se Písku"  </t>
  </si>
  <si>
    <t>2. výzva k 28.08.2009 číslo výzvy 5914/2</t>
  </si>
  <si>
    <t>5914/2/02</t>
  </si>
  <si>
    <t>s.r.o.</t>
  </si>
  <si>
    <t>Městská slavnost 2010, Dotkni se Písku</t>
  </si>
  <si>
    <t>5914/2/03</t>
  </si>
  <si>
    <t>Dotkni se Písku</t>
  </si>
  <si>
    <t>AGENTURA T.F.C., s.r.o.</t>
  </si>
  <si>
    <t>V opatření 4 - Městská slavnost 2010  byla vyčerpaná  celá alokovaná částka.</t>
  </si>
  <si>
    <t>BYLY  PODÁNY 2</t>
  </si>
  <si>
    <t xml:space="preserve"> ŽÁDOSTI</t>
  </si>
  <si>
    <t>Z TOHO BYLA VYŘAZENA</t>
  </si>
  <si>
    <t>Z TOHO BYLY VYŘAZENY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</si>
</sst>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0.0%"/>
    <numFmt numFmtId="167" formatCode="[$-405]d\.\ mmmm\ yyyy"/>
    <numFmt numFmtId="168" formatCode="_-* #,##0.000\ &quot;Kč&quot;_-;\-* #,##0.000\ &quot;Kč&quot;_-;_-* &quot;-&quot;??\ &quot;Kč&quot;_-;_-@_-"/>
    <numFmt numFmtId="169" formatCode="_-* #,##0.0000\ &quot;Kč&quot;_-;\-* #,##0.0000\ &quot;Kč&quot;_-;_-* &quot;-&quot;??\ &quot;Kč&quot;_-;_-@_-"/>
    <numFmt numFmtId="170" formatCode="_-* #,##0.00000\ &quot;Kč&quot;_-;\-* #,##0.00000\ &quot;Kč&quot;_-;_-* &quot;-&quot;??\ &quot;Kč&quot;_-;_-@_-"/>
    <numFmt numFmtId="171" formatCode="_-* #,##0.000000\ &quot;Kč&quot;_-;\-* #,##0.000000\ &quot;Kč&quot;_-;_-* &quot;-&quot;??\ &quot;Kč&quot;_-;_-@_-"/>
    <numFmt numFmtId="172" formatCode="_-* #,##0.0000000\ &quot;Kč&quot;_-;\-* #,##0.0000000\ &quot;Kč&quot;_-;_-* &quot;-&quot;??\ &quot;Kč&quot;_-;_-@_-"/>
    <numFmt numFmtId="173" formatCode="dd/mm/yy;@"/>
    <numFmt numFmtId="174" formatCode="mmm/yyyy"/>
    <numFmt numFmtId="175" formatCode="0.0_ ;\-0.0\ "/>
    <numFmt numFmtId="176" formatCode="#&quot; &quot;???/???"/>
    <numFmt numFmtId="177" formatCode="#,##0.0"/>
    <numFmt numFmtId="178" formatCode="_-* #,##0.000\ _K_č_-;\-* #,##0.000\ _K_č_-;_-* &quot;-&quot;??\ _K_č_-;_-@_-"/>
    <numFmt numFmtId="179" formatCode="_-* #,##0.0\ _K_č_-;\-* #,##0.0\ _K_č_-;_-* &quot;-&quot;??\ _K_č_-;_-@_-"/>
    <numFmt numFmtId="180" formatCode="_-* #,##0.0\ _K_č_-;\-* #,##0.0\ _K_č_-;_-* &quot;-&quot;?\ _K_č_-;_-@_-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_-* #,##0\ _K_č_-;\-* #,##0\ _K_č_-;_-* &quot;-&quot;?\ _K_č_-;_-@_-"/>
    <numFmt numFmtId="188" formatCode="_-* #,##0\ _K_č_-;\-* #,##0\ _K_č_-;_-* &quot;-&quot;??\ _K_č_-;_-@_-"/>
    <numFmt numFmtId="189" formatCode="0.0"/>
  </numFmts>
  <fonts count="30">
    <font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48"/>
      <name val="Arial CE"/>
      <family val="2"/>
    </font>
    <font>
      <sz val="8"/>
      <name val="Tahoma"/>
      <family val="2"/>
    </font>
    <font>
      <sz val="20"/>
      <name val="Arial CE"/>
      <family val="2"/>
    </font>
    <font>
      <b/>
      <sz val="22"/>
      <name val="Arial CE"/>
      <family val="2"/>
    </font>
    <font>
      <b/>
      <sz val="36"/>
      <name val="Arial CE"/>
      <family val="2"/>
    </font>
    <font>
      <b/>
      <sz val="42"/>
      <name val="Arial CE"/>
      <family val="2"/>
    </font>
    <font>
      <b/>
      <sz val="38"/>
      <name val="Arial CE"/>
      <family val="2"/>
    </font>
    <font>
      <b/>
      <sz val="24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4"/>
      <color indexed="18"/>
      <name val="Arial CE"/>
      <family val="2"/>
    </font>
    <font>
      <sz val="14"/>
      <color indexed="18"/>
      <name val="Arial CE"/>
      <family val="2"/>
    </font>
    <font>
      <sz val="16"/>
      <color indexed="18"/>
      <name val="Arial CE"/>
      <family val="2"/>
    </font>
    <font>
      <sz val="18"/>
      <name val="Arial CE"/>
      <family val="2"/>
    </font>
    <font>
      <sz val="16"/>
      <name val="Arial CE"/>
      <family val="0"/>
    </font>
    <font>
      <b/>
      <sz val="13"/>
      <color indexed="18"/>
      <name val="Arial CE"/>
      <family val="2"/>
    </font>
    <font>
      <sz val="12"/>
      <color indexed="18"/>
      <name val="Arial CE"/>
      <family val="2"/>
    </font>
    <font>
      <sz val="13"/>
      <color indexed="18"/>
      <name val="Arial CE"/>
      <family val="2"/>
    </font>
    <font>
      <sz val="11"/>
      <color indexed="18"/>
      <name val="Arial CE"/>
      <family val="2"/>
    </font>
    <font>
      <b/>
      <sz val="12"/>
      <color indexed="1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4" fontId="1" fillId="0" borderId="0" xfId="18" applyFont="1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44" fontId="0" fillId="0" borderId="0" xfId="18" applyBorder="1" applyAlignment="1">
      <alignment/>
    </xf>
    <xf numFmtId="49" fontId="0" fillId="0" borderId="0" xfId="0" applyNumberFormat="1" applyBorder="1" applyAlignment="1">
      <alignment wrapText="1"/>
    </xf>
    <xf numFmtId="173" fontId="5" fillId="0" borderId="0" xfId="18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165" fontId="5" fillId="0" borderId="0" xfId="18" applyNumberFormat="1" applyFont="1" applyBorder="1" applyAlignment="1">
      <alignment horizontal="center" wrapText="1"/>
    </xf>
    <xf numFmtId="44" fontId="9" fillId="0" borderId="1" xfId="18" applyFont="1" applyBorder="1" applyAlignment="1">
      <alignment horizontal="center" vertical="center" wrapText="1"/>
    </xf>
    <xf numFmtId="44" fontId="9" fillId="0" borderId="1" xfId="18" applyFont="1" applyBorder="1" applyAlignment="1">
      <alignment horizontal="center" vertical="center" textRotation="90" wrapText="1"/>
    </xf>
    <xf numFmtId="44" fontId="9" fillId="2" borderId="1" xfId="18" applyFont="1" applyFill="1" applyBorder="1" applyAlignment="1">
      <alignment horizontal="center" vertical="center" textRotation="90" wrapText="1"/>
    </xf>
    <xf numFmtId="44" fontId="9" fillId="2" borderId="2" xfId="18" applyFont="1" applyFill="1" applyBorder="1" applyAlignment="1">
      <alignment horizontal="center" vertical="center" textRotation="90" wrapText="1"/>
    </xf>
    <xf numFmtId="166" fontId="9" fillId="2" borderId="3" xfId="20" applyNumberFormat="1" applyFont="1" applyFill="1" applyBorder="1" applyAlignment="1">
      <alignment horizontal="center" vertical="center" wrapText="1"/>
    </xf>
    <xf numFmtId="44" fontId="6" fillId="2" borderId="1" xfId="18" applyFont="1" applyFill="1" applyBorder="1" applyAlignment="1">
      <alignment horizontal="center" vertical="center" textRotation="90" wrapText="1"/>
    </xf>
    <xf numFmtId="165" fontId="5" fillId="0" borderId="0" xfId="18" applyNumberFormat="1" applyFont="1" applyBorder="1" applyAlignment="1">
      <alignment wrapText="1"/>
    </xf>
    <xf numFmtId="0" fontId="13" fillId="0" borderId="0" xfId="0" applyFont="1" applyBorder="1" applyAlignment="1">
      <alignment wrapText="1"/>
    </xf>
    <xf numFmtId="165" fontId="13" fillId="0" borderId="0" xfId="18" applyNumberFormat="1" applyFont="1" applyBorder="1" applyAlignment="1">
      <alignment wrapText="1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173" fontId="5" fillId="0" borderId="0" xfId="18" applyNumberFormat="1" applyFont="1" applyBorder="1" applyAlignment="1">
      <alignment horizontal="center" wrapText="1"/>
    </xf>
    <xf numFmtId="0" fontId="17" fillId="2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189" fontId="9" fillId="2" borderId="4" xfId="15" applyNumberFormat="1" applyFont="1" applyFill="1" applyBorder="1" applyAlignment="1">
      <alignment horizontal="center" vertical="center" wrapText="1"/>
    </xf>
    <xf numFmtId="179" fontId="9" fillId="2" borderId="4" xfId="15" applyNumberFormat="1" applyFont="1" applyFill="1" applyBorder="1" applyAlignment="1">
      <alignment horizontal="center" vertical="center" wrapText="1"/>
    </xf>
    <xf numFmtId="179" fontId="9" fillId="2" borderId="5" xfId="15" applyNumberFormat="1" applyFont="1" applyFill="1" applyBorder="1" applyAlignment="1">
      <alignment horizontal="center" vertical="center" wrapText="1"/>
    </xf>
    <xf numFmtId="189" fontId="9" fillId="2" borderId="5" xfId="15" applyNumberFormat="1" applyFont="1" applyFill="1" applyBorder="1" applyAlignment="1">
      <alignment horizontal="center" vertical="center" wrapText="1"/>
    </xf>
    <xf numFmtId="166" fontId="9" fillId="2" borderId="6" xfId="2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165" fontId="1" fillId="0" borderId="0" xfId="18" applyNumberFormat="1" applyFont="1" applyFill="1" applyBorder="1" applyAlignment="1">
      <alignment horizontal="left" vertical="center" wrapText="1"/>
    </xf>
    <xf numFmtId="165" fontId="1" fillId="3" borderId="0" xfId="18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165" fontId="1" fillId="0" borderId="0" xfId="18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>
      <alignment horizontal="left" wrapText="1"/>
    </xf>
    <xf numFmtId="179" fontId="9" fillId="0" borderId="0" xfId="15" applyNumberFormat="1" applyFont="1" applyFill="1" applyBorder="1" applyAlignment="1">
      <alignment horizontal="center" vertical="center" wrapText="1"/>
    </xf>
    <xf numFmtId="189" fontId="9" fillId="0" borderId="0" xfId="15" applyNumberFormat="1" applyFont="1" applyFill="1" applyBorder="1" applyAlignment="1">
      <alignment horizontal="center" vertical="center" wrapText="1"/>
    </xf>
    <xf numFmtId="165" fontId="9" fillId="0" borderId="0" xfId="18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189" fontId="9" fillId="0" borderId="0" xfId="0" applyNumberFormat="1" applyFont="1" applyFill="1" applyBorder="1" applyAlignment="1">
      <alignment wrapText="1"/>
    </xf>
    <xf numFmtId="165" fontId="9" fillId="0" borderId="0" xfId="18" applyNumberFormat="1" applyFont="1" applyFill="1" applyBorder="1" applyAlignment="1">
      <alignment wrapText="1"/>
    </xf>
    <xf numFmtId="179" fontId="9" fillId="2" borderId="7" xfId="15" applyNumberFormat="1" applyFont="1" applyFill="1" applyBorder="1" applyAlignment="1">
      <alignment horizontal="center" vertical="center" wrapText="1"/>
    </xf>
    <xf numFmtId="166" fontId="9" fillId="2" borderId="8" xfId="2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6" fillId="0" borderId="0" xfId="18" applyNumberFormat="1" applyFont="1" applyFill="1" applyBorder="1" applyAlignment="1">
      <alignment horizontal="center" vertical="center" wrapText="1"/>
    </xf>
    <xf numFmtId="166" fontId="6" fillId="0" borderId="0" xfId="20" applyNumberFormat="1" applyFont="1" applyFill="1" applyBorder="1" applyAlignment="1">
      <alignment horizontal="center" vertical="center" wrapText="1"/>
    </xf>
    <xf numFmtId="44" fontId="0" fillId="0" borderId="0" xfId="18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8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166" fontId="9" fillId="0" borderId="0" xfId="2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179" fontId="9" fillId="2" borderId="9" xfId="15" applyNumberFormat="1" applyFont="1" applyFill="1" applyBorder="1" applyAlignment="1">
      <alignment horizontal="center" vertical="center" wrapText="1"/>
    </xf>
    <xf numFmtId="189" fontId="9" fillId="2" borderId="9" xfId="15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165" fontId="21" fillId="0" borderId="5" xfId="18" applyNumberFormat="1" applyFont="1" applyFill="1" applyBorder="1" applyAlignment="1">
      <alignment horizontal="left" vertical="center" wrapText="1"/>
    </xf>
    <xf numFmtId="165" fontId="20" fillId="3" borderId="5" xfId="18" applyNumberFormat="1" applyFont="1" applyFill="1" applyBorder="1" applyAlignment="1">
      <alignment horizontal="left" vertical="center" wrapText="1"/>
    </xf>
    <xf numFmtId="165" fontId="20" fillId="0" borderId="5" xfId="18" applyNumberFormat="1" applyFont="1" applyFill="1" applyBorder="1" applyAlignment="1">
      <alignment horizontal="left" vertical="center" wrapText="1"/>
    </xf>
    <xf numFmtId="165" fontId="20" fillId="3" borderId="5" xfId="18" applyNumberFormat="1" applyFont="1" applyFill="1" applyBorder="1" applyAlignment="1">
      <alignment horizontal="left" vertical="center" wrapText="1"/>
    </xf>
    <xf numFmtId="165" fontId="20" fillId="0" borderId="5" xfId="18" applyNumberFormat="1" applyFont="1" applyBorder="1" applyAlignment="1">
      <alignment horizontal="left" vertical="center" wrapText="1"/>
    </xf>
    <xf numFmtId="165" fontId="21" fillId="0" borderId="5" xfId="18" applyNumberFormat="1" applyFont="1" applyBorder="1" applyAlignment="1">
      <alignment horizontal="left" vertical="center" wrapText="1"/>
    </xf>
    <xf numFmtId="165" fontId="20" fillId="0" borderId="5" xfId="18" applyNumberFormat="1" applyFont="1" applyFill="1" applyBorder="1" applyAlignment="1">
      <alignment horizontal="left" vertical="center" wrapText="1"/>
    </xf>
    <xf numFmtId="165" fontId="21" fillId="0" borderId="4" xfId="18" applyNumberFormat="1" applyFont="1" applyFill="1" applyBorder="1" applyAlignment="1">
      <alignment horizontal="left" vertical="center" wrapText="1"/>
    </xf>
    <xf numFmtId="165" fontId="20" fillId="0" borderId="4" xfId="18" applyNumberFormat="1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right" wrapText="1"/>
    </xf>
    <xf numFmtId="0" fontId="9" fillId="4" borderId="11" xfId="0" applyFont="1" applyFill="1" applyBorder="1" applyAlignment="1">
      <alignment horizontal="left" wrapText="1"/>
    </xf>
    <xf numFmtId="0" fontId="9" fillId="4" borderId="11" xfId="0" applyFont="1" applyFill="1" applyBorder="1" applyAlignment="1">
      <alignment horizontal="right" wrapText="1"/>
    </xf>
    <xf numFmtId="0" fontId="9" fillId="4" borderId="11" xfId="0" applyFont="1" applyFill="1" applyBorder="1" applyAlignment="1">
      <alignment horizontal="center" wrapText="1"/>
    </xf>
    <xf numFmtId="189" fontId="9" fillId="4" borderId="11" xfId="0" applyNumberFormat="1" applyFont="1" applyFill="1" applyBorder="1" applyAlignment="1">
      <alignment wrapText="1"/>
    </xf>
    <xf numFmtId="165" fontId="9" fillId="4" borderId="11" xfId="18" applyNumberFormat="1" applyFont="1" applyFill="1" applyBorder="1" applyAlignment="1">
      <alignment wrapText="1"/>
    </xf>
    <xf numFmtId="166" fontId="9" fillId="4" borderId="12" xfId="20" applyNumberFormat="1" applyFont="1" applyFill="1" applyBorder="1" applyAlignment="1">
      <alignment horizontal="center" wrapText="1"/>
    </xf>
    <xf numFmtId="0" fontId="17" fillId="0" borderId="13" xfId="0" applyFont="1" applyBorder="1" applyAlignment="1">
      <alignment horizontal="left"/>
    </xf>
    <xf numFmtId="165" fontId="20" fillId="2" borderId="5" xfId="18" applyNumberFormat="1" applyFont="1" applyFill="1" applyBorder="1" applyAlignment="1">
      <alignment horizontal="left" vertical="center" wrapText="1"/>
    </xf>
    <xf numFmtId="49" fontId="6" fillId="5" borderId="14" xfId="0" applyNumberFormat="1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165" fontId="21" fillId="2" borderId="5" xfId="18" applyNumberFormat="1" applyFont="1" applyFill="1" applyBorder="1" applyAlignment="1">
      <alignment horizontal="left" vertical="center" wrapText="1"/>
    </xf>
    <xf numFmtId="165" fontId="20" fillId="2" borderId="5" xfId="18" applyNumberFormat="1" applyFont="1" applyFill="1" applyBorder="1" applyAlignment="1">
      <alignment horizontal="left" vertical="center" wrapText="1"/>
    </xf>
    <xf numFmtId="189" fontId="9" fillId="4" borderId="11" xfId="0" applyNumberFormat="1" applyFont="1" applyFill="1" applyBorder="1" applyAlignment="1">
      <alignment/>
    </xf>
    <xf numFmtId="49" fontId="6" fillId="6" borderId="15" xfId="0" applyNumberFormat="1" applyFont="1" applyFill="1" applyBorder="1" applyAlignment="1">
      <alignment horizontal="left" vertical="center" wrapText="1"/>
    </xf>
    <xf numFmtId="179" fontId="9" fillId="4" borderId="11" xfId="15" applyNumberFormat="1" applyFont="1" applyFill="1" applyBorder="1" applyAlignment="1">
      <alignment horizontal="center" wrapText="1"/>
    </xf>
    <xf numFmtId="44" fontId="9" fillId="6" borderId="16" xfId="18" applyFont="1" applyFill="1" applyBorder="1" applyAlignment="1">
      <alignment horizontal="center" vertical="center" textRotation="90" wrapText="1"/>
    </xf>
    <xf numFmtId="0" fontId="20" fillId="2" borderId="5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left" vertical="center" wrapText="1"/>
    </xf>
    <xf numFmtId="49" fontId="6" fillId="7" borderId="14" xfId="0" applyNumberFormat="1" applyFont="1" applyFill="1" applyBorder="1" applyAlignment="1">
      <alignment horizontal="left" vertical="center" wrapText="1"/>
    </xf>
    <xf numFmtId="44" fontId="9" fillId="5" borderId="16" xfId="18" applyFont="1" applyFill="1" applyBorder="1" applyAlignment="1">
      <alignment horizontal="center" vertical="center" textRotation="90" wrapText="1"/>
    </xf>
    <xf numFmtId="44" fontId="9" fillId="7" borderId="16" xfId="18" applyFont="1" applyFill="1" applyBorder="1" applyAlignment="1">
      <alignment horizontal="center" vertical="center" textRotation="90" wrapText="1"/>
    </xf>
    <xf numFmtId="49" fontId="9" fillId="4" borderId="17" xfId="0" applyNumberFormat="1" applyFont="1" applyFill="1" applyBorder="1" applyAlignment="1">
      <alignment horizontal="left" wrapText="1"/>
    </xf>
    <xf numFmtId="165" fontId="1" fillId="4" borderId="11" xfId="18" applyNumberFormat="1" applyFont="1" applyFill="1" applyBorder="1" applyAlignment="1">
      <alignment horizontal="left" wrapText="1"/>
    </xf>
    <xf numFmtId="165" fontId="24" fillId="4" borderId="11" xfId="18" applyNumberFormat="1" applyFont="1" applyFill="1" applyBorder="1" applyAlignment="1">
      <alignment wrapText="1"/>
    </xf>
    <xf numFmtId="165" fontId="21" fillId="2" borderId="4" xfId="18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wrapText="1"/>
    </xf>
    <xf numFmtId="0" fontId="25" fillId="0" borderId="5" xfId="0" applyFont="1" applyFill="1" applyBorder="1" applyAlignment="1">
      <alignment horizontal="left" vertical="center" wrapText="1"/>
    </xf>
    <xf numFmtId="49" fontId="26" fillId="0" borderId="5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5" xfId="0" applyFont="1" applyFill="1" applyBorder="1" applyAlignment="1">
      <alignment horizontal="left" vertical="center" wrapText="1"/>
    </xf>
    <xf numFmtId="49" fontId="26" fillId="0" borderId="5" xfId="0" applyNumberFormat="1" applyFont="1" applyBorder="1" applyAlignment="1" applyProtection="1">
      <alignment horizontal="left" vertical="center" wrapText="1"/>
      <protection locked="0"/>
    </xf>
    <xf numFmtId="0" fontId="26" fillId="0" borderId="5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49" fontId="26" fillId="0" borderId="4" xfId="0" applyNumberFormat="1" applyFont="1" applyBorder="1" applyAlignment="1" applyProtection="1">
      <alignment horizontal="left" vertical="center" wrapText="1"/>
      <protection locked="0"/>
    </xf>
    <xf numFmtId="0" fontId="21" fillId="0" borderId="4" xfId="0" applyFont="1" applyFill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49" fontId="26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7" xfId="0" applyFont="1" applyFill="1" applyBorder="1" applyAlignment="1">
      <alignment horizontal="left" vertical="center" wrapText="1"/>
    </xf>
    <xf numFmtId="165" fontId="21" fillId="0" borderId="7" xfId="18" applyNumberFormat="1" applyFont="1" applyFill="1" applyBorder="1" applyAlignment="1">
      <alignment horizontal="left" vertical="center" wrapText="1"/>
    </xf>
    <xf numFmtId="165" fontId="20" fillId="0" borderId="7" xfId="18" applyNumberFormat="1" applyFont="1" applyFill="1" applyBorder="1" applyAlignment="1">
      <alignment horizontal="left" vertical="center" wrapText="1"/>
    </xf>
    <xf numFmtId="49" fontId="9" fillId="4" borderId="10" xfId="0" applyNumberFormat="1" applyFont="1" applyFill="1" applyBorder="1" applyAlignment="1">
      <alignment horizontal="left" wrapText="1"/>
    </xf>
    <xf numFmtId="165" fontId="20" fillId="2" borderId="7" xfId="18" applyNumberFormat="1" applyFont="1" applyFill="1" applyBorder="1" applyAlignment="1">
      <alignment horizontal="left" vertical="center" wrapText="1"/>
    </xf>
    <xf numFmtId="165" fontId="9" fillId="4" borderId="11" xfId="18" applyNumberFormat="1" applyFont="1" applyFill="1" applyBorder="1" applyAlignment="1">
      <alignment wrapText="1"/>
    </xf>
    <xf numFmtId="0" fontId="20" fillId="2" borderId="4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165" fontId="20" fillId="2" borderId="4" xfId="18" applyNumberFormat="1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165" fontId="21" fillId="2" borderId="7" xfId="18" applyNumberFormat="1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/>
    </xf>
    <xf numFmtId="49" fontId="26" fillId="2" borderId="5" xfId="0" applyNumberFormat="1" applyFont="1" applyFill="1" applyBorder="1" applyAlignment="1" applyProtection="1">
      <alignment horizontal="left" vertical="center" wrapText="1"/>
      <protection locked="0"/>
    </xf>
    <xf numFmtId="0" fontId="27" fillId="2" borderId="5" xfId="0" applyFont="1" applyFill="1" applyBorder="1" applyAlignment="1">
      <alignment horizontal="left" vertical="center" wrapText="1"/>
    </xf>
    <xf numFmtId="49" fontId="28" fillId="2" borderId="5" xfId="0" applyNumberFormat="1" applyFont="1" applyFill="1" applyBorder="1" applyAlignment="1" applyProtection="1">
      <alignment horizontal="left" vertical="center" wrapText="1"/>
      <protection locked="0"/>
    </xf>
    <xf numFmtId="0" fontId="29" fillId="2" borderId="5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44" fontId="9" fillId="8" borderId="16" xfId="18" applyFont="1" applyFill="1" applyBorder="1" applyAlignment="1">
      <alignment horizontal="center" vertical="center" textRotation="90" wrapText="1"/>
    </xf>
    <xf numFmtId="49" fontId="6" fillId="8" borderId="14" xfId="0" applyNumberFormat="1" applyFont="1" applyFill="1" applyBorder="1" applyAlignment="1">
      <alignment horizontal="left" vertical="center" wrapText="1"/>
    </xf>
    <xf numFmtId="49" fontId="6" fillId="6" borderId="18" xfId="0" applyNumberFormat="1" applyFont="1" applyFill="1" applyBorder="1" applyAlignment="1">
      <alignment horizontal="left" vertical="center" wrapText="1"/>
    </xf>
    <xf numFmtId="49" fontId="6" fillId="5" borderId="19" xfId="0" applyNumberFormat="1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49" fontId="6" fillId="8" borderId="19" xfId="0" applyNumberFormat="1" applyFont="1" applyFill="1" applyBorder="1" applyAlignment="1">
      <alignment horizontal="left" vertical="center" wrapText="1"/>
    </xf>
    <xf numFmtId="189" fontId="9" fillId="2" borderId="7" xfId="15" applyNumberFormat="1" applyFont="1" applyFill="1" applyBorder="1" applyAlignment="1">
      <alignment horizontal="center" vertical="center" wrapText="1"/>
    </xf>
    <xf numFmtId="165" fontId="21" fillId="2" borderId="9" xfId="18" applyNumberFormat="1" applyFont="1" applyFill="1" applyBorder="1" applyAlignment="1">
      <alignment horizontal="left" vertical="center" wrapText="1"/>
    </xf>
    <xf numFmtId="165" fontId="20" fillId="2" borderId="9" xfId="18" applyNumberFormat="1" applyFont="1" applyFill="1" applyBorder="1" applyAlignment="1">
      <alignment horizontal="left" vertical="center" wrapText="1"/>
    </xf>
    <xf numFmtId="165" fontId="20" fillId="2" borderId="7" xfId="18" applyNumberFormat="1" applyFont="1" applyFill="1" applyBorder="1" applyAlignment="1">
      <alignment horizontal="left" vertical="center" wrapText="1"/>
    </xf>
    <xf numFmtId="166" fontId="9" fillId="4" borderId="12" xfId="20" applyNumberFormat="1" applyFont="1" applyFill="1" applyBorder="1" applyAlignment="1">
      <alignment horizontal="center" vertical="center" wrapText="1"/>
    </xf>
    <xf numFmtId="166" fontId="9" fillId="2" borderId="20" xfId="20" applyNumberFormat="1" applyFont="1" applyFill="1" applyBorder="1" applyAlignment="1">
      <alignment horizontal="center" vertical="center" wrapText="1"/>
    </xf>
    <xf numFmtId="179" fontId="9" fillId="0" borderId="9" xfId="15" applyNumberFormat="1" applyFont="1" applyFill="1" applyBorder="1" applyAlignment="1">
      <alignment horizontal="center" vertical="center" wrapText="1"/>
    </xf>
    <xf numFmtId="189" fontId="9" fillId="0" borderId="9" xfId="15" applyNumberFormat="1" applyFont="1" applyFill="1" applyBorder="1" applyAlignment="1">
      <alignment horizontal="center" vertical="center" wrapText="1"/>
    </xf>
    <xf numFmtId="165" fontId="6" fillId="4" borderId="11" xfId="18" applyNumberFormat="1" applyFont="1" applyFill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left" wrapText="1"/>
    </xf>
    <xf numFmtId="0" fontId="23" fillId="0" borderId="13" xfId="0" applyFont="1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6" fillId="5" borderId="0" xfId="0" applyFont="1" applyFill="1" applyBorder="1" applyAlignment="1">
      <alignment horizontal="left" wrapText="1"/>
    </xf>
    <xf numFmtId="165" fontId="5" fillId="0" borderId="0" xfId="18" applyNumberFormat="1" applyFont="1" applyBorder="1" applyAlignment="1">
      <alignment horizontal="center" wrapText="1"/>
    </xf>
    <xf numFmtId="165" fontId="17" fillId="2" borderId="0" xfId="18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165" fontId="17" fillId="2" borderId="0" xfId="18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6" fillId="6" borderId="0" xfId="0" applyFont="1" applyFill="1" applyBorder="1" applyAlignment="1">
      <alignment horizontal="left" wrapText="1"/>
    </xf>
    <xf numFmtId="0" fontId="16" fillId="7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8" borderId="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P45"/>
  <sheetViews>
    <sheetView tabSelected="1" view="pageBreakPreview" zoomScale="51" zoomScaleNormal="71" zoomScaleSheetLayoutView="51" workbookViewId="0" topLeftCell="A1">
      <selection activeCell="A27" sqref="A27:D27"/>
    </sheetView>
  </sheetViews>
  <sheetFormatPr defaultColWidth="9.00390625" defaultRowHeight="12.75"/>
  <cols>
    <col min="1" max="1" width="14.875" style="3" customWidth="1"/>
    <col min="2" max="2" width="48.125" style="2" customWidth="1"/>
    <col min="3" max="3" width="16.125" style="2" customWidth="1"/>
    <col min="4" max="4" width="73.25390625" style="2" customWidth="1"/>
    <col min="5" max="6" width="10.00390625" style="11" customWidth="1"/>
    <col min="7" max="7" width="11.00390625" style="9" customWidth="1"/>
    <col min="8" max="8" width="21.875" style="11" customWidth="1"/>
    <col min="9" max="10" width="21.875" style="9" customWidth="1"/>
    <col min="11" max="11" width="25.75390625" style="1" customWidth="1"/>
    <col min="12" max="12" width="10.00390625" style="1" customWidth="1"/>
    <col min="13" max="13" width="9.125" style="1" customWidth="1"/>
    <col min="14" max="14" width="9.125" style="25" customWidth="1"/>
    <col min="15" max="16384" width="9.125" style="1" customWidth="1"/>
  </cols>
  <sheetData>
    <row r="1" spans="1:15" s="7" customFormat="1" ht="49.5" customHeight="1">
      <c r="A1" s="163" t="s">
        <v>35</v>
      </c>
      <c r="B1" s="163"/>
      <c r="C1" s="163"/>
      <c r="D1" s="163"/>
      <c r="E1" s="163"/>
      <c r="F1" s="163"/>
      <c r="G1" s="163"/>
      <c r="H1" s="163"/>
      <c r="I1" s="163"/>
      <c r="J1" s="163"/>
      <c r="K1" s="27"/>
      <c r="L1" s="27"/>
      <c r="M1" s="27"/>
      <c r="N1" s="27"/>
      <c r="O1" s="27"/>
    </row>
    <row r="2" spans="1:15" s="28" customFormat="1" ht="43.5" customHeight="1">
      <c r="A2" s="165" t="s">
        <v>92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s="7" customFormat="1" ht="51" customHeight="1">
      <c r="A3" s="168" t="s">
        <v>2</v>
      </c>
      <c r="B3" s="168"/>
      <c r="C3" s="168"/>
      <c r="D3" s="30" t="s">
        <v>0</v>
      </c>
      <c r="E3" s="167">
        <v>1500000</v>
      </c>
      <c r="F3" s="167"/>
      <c r="G3" s="167"/>
      <c r="H3" s="166"/>
      <c r="I3" s="166"/>
      <c r="J3" s="15"/>
      <c r="K3" s="13"/>
      <c r="L3" s="10"/>
      <c r="M3" s="10"/>
      <c r="N3" s="23"/>
      <c r="O3" s="10"/>
    </row>
    <row r="4" spans="1:16" s="7" customFormat="1" ht="23.25" customHeight="1">
      <c r="A4" s="164"/>
      <c r="B4" s="164"/>
      <c r="C4" s="164"/>
      <c r="D4" s="10" t="s">
        <v>17</v>
      </c>
      <c r="E4" s="10"/>
      <c r="F4" s="166">
        <v>20000</v>
      </c>
      <c r="G4" s="166"/>
      <c r="H4" s="29" t="s">
        <v>1</v>
      </c>
      <c r="I4" s="166">
        <v>200000</v>
      </c>
      <c r="J4" s="166"/>
      <c r="M4" s="22"/>
      <c r="N4" s="24"/>
      <c r="O4" s="22"/>
      <c r="P4" s="22"/>
    </row>
    <row r="5" spans="1:14" s="5" customFormat="1" ht="39.75" customHeight="1" thickBot="1">
      <c r="A5" s="12"/>
      <c r="B5" s="4"/>
      <c r="C5" s="4"/>
      <c r="D5" s="4"/>
      <c r="E5" s="8"/>
      <c r="F5" s="8"/>
      <c r="G5" s="6"/>
      <c r="H5" s="8"/>
      <c r="I5" s="6"/>
      <c r="J5" s="6"/>
      <c r="N5" s="23"/>
    </row>
    <row r="6" spans="1:14" s="5" customFormat="1" ht="182.25" customHeight="1" thickBot="1">
      <c r="A6" s="109" t="s">
        <v>6</v>
      </c>
      <c r="B6" s="16" t="s">
        <v>4</v>
      </c>
      <c r="C6" s="16" t="s">
        <v>5</v>
      </c>
      <c r="D6" s="16" t="s">
        <v>3</v>
      </c>
      <c r="E6" s="21" t="s">
        <v>10</v>
      </c>
      <c r="F6" s="21" t="s">
        <v>15</v>
      </c>
      <c r="G6" s="21" t="s">
        <v>11</v>
      </c>
      <c r="H6" s="17" t="s">
        <v>8</v>
      </c>
      <c r="I6" s="17" t="s">
        <v>7</v>
      </c>
      <c r="J6" s="18" t="s">
        <v>9</v>
      </c>
      <c r="K6" s="18" t="s">
        <v>12</v>
      </c>
      <c r="L6" s="19" t="s">
        <v>16</v>
      </c>
      <c r="N6" s="23"/>
    </row>
    <row r="7" spans="1:14" s="14" customFormat="1" ht="45" customHeight="1" thickTop="1">
      <c r="A7" s="98" t="s">
        <v>48</v>
      </c>
      <c r="B7" s="77" t="s">
        <v>66</v>
      </c>
      <c r="C7" s="117" t="s">
        <v>20</v>
      </c>
      <c r="D7" s="118" t="s">
        <v>29</v>
      </c>
      <c r="E7" s="34" t="s">
        <v>1</v>
      </c>
      <c r="F7" s="34" t="s">
        <v>1</v>
      </c>
      <c r="G7" s="33">
        <v>65.2</v>
      </c>
      <c r="H7" s="79">
        <v>174837</v>
      </c>
      <c r="I7" s="81">
        <v>131128</v>
      </c>
      <c r="J7" s="79">
        <v>174837</v>
      </c>
      <c r="K7" s="81">
        <v>131128</v>
      </c>
      <c r="L7" s="20">
        <f aca="true" t="shared" si="0" ref="L7:L26">K7/J7</f>
        <v>0.7500014299032813</v>
      </c>
      <c r="M7" s="26"/>
      <c r="N7" s="23"/>
    </row>
    <row r="8" spans="1:14" s="14" customFormat="1" ht="45" customHeight="1">
      <c r="A8" s="98" t="s">
        <v>49</v>
      </c>
      <c r="B8" s="138" t="s">
        <v>67</v>
      </c>
      <c r="C8" s="139" t="s">
        <v>20</v>
      </c>
      <c r="D8" s="140" t="s">
        <v>76</v>
      </c>
      <c r="E8" s="34" t="s">
        <v>26</v>
      </c>
      <c r="F8" s="34" t="s">
        <v>1</v>
      </c>
      <c r="G8" s="33">
        <v>0</v>
      </c>
      <c r="H8" s="100">
        <v>46700</v>
      </c>
      <c r="I8" s="97">
        <v>35050</v>
      </c>
      <c r="J8" s="100">
        <v>46700</v>
      </c>
      <c r="K8" s="97">
        <v>0</v>
      </c>
      <c r="L8" s="20">
        <f t="shared" si="0"/>
        <v>0</v>
      </c>
      <c r="M8" s="26"/>
      <c r="N8" s="23"/>
    </row>
    <row r="9" spans="1:14" s="14" customFormat="1" ht="45" customHeight="1">
      <c r="A9" s="98" t="s">
        <v>50</v>
      </c>
      <c r="B9" s="77" t="s">
        <v>68</v>
      </c>
      <c r="C9" s="119" t="s">
        <v>20</v>
      </c>
      <c r="D9" s="120" t="s">
        <v>41</v>
      </c>
      <c r="E9" s="34" t="s">
        <v>1</v>
      </c>
      <c r="F9" s="34" t="s">
        <v>1</v>
      </c>
      <c r="G9" s="33">
        <v>69.8</v>
      </c>
      <c r="H9" s="79">
        <v>30000</v>
      </c>
      <c r="I9" s="82">
        <v>22500</v>
      </c>
      <c r="J9" s="79">
        <v>30000</v>
      </c>
      <c r="K9" s="82">
        <v>22500</v>
      </c>
      <c r="L9" s="20">
        <f t="shared" si="0"/>
        <v>0.75</v>
      </c>
      <c r="M9" s="26"/>
      <c r="N9" s="23"/>
    </row>
    <row r="10" spans="1:14" s="14" customFormat="1" ht="45" customHeight="1">
      <c r="A10" s="98" t="s">
        <v>51</v>
      </c>
      <c r="B10" s="77" t="s">
        <v>36</v>
      </c>
      <c r="C10" s="119" t="s">
        <v>20</v>
      </c>
      <c r="D10" s="121" t="s">
        <v>42</v>
      </c>
      <c r="E10" s="34">
        <v>0</v>
      </c>
      <c r="F10" s="34" t="s">
        <v>1</v>
      </c>
      <c r="G10" s="33">
        <v>67.4</v>
      </c>
      <c r="H10" s="79">
        <v>27000</v>
      </c>
      <c r="I10" s="82">
        <v>20250</v>
      </c>
      <c r="J10" s="79">
        <v>27000</v>
      </c>
      <c r="K10" s="82">
        <v>20250</v>
      </c>
      <c r="L10" s="20">
        <f t="shared" si="0"/>
        <v>0.75</v>
      </c>
      <c r="M10" s="26"/>
      <c r="N10" s="23"/>
    </row>
    <row r="11" spans="1:14" s="14" customFormat="1" ht="45" customHeight="1">
      <c r="A11" s="98" t="s">
        <v>52</v>
      </c>
      <c r="B11" s="106" t="s">
        <v>37</v>
      </c>
      <c r="C11" s="141" t="s">
        <v>20</v>
      </c>
      <c r="D11" s="140" t="s">
        <v>30</v>
      </c>
      <c r="E11" s="34" t="s">
        <v>1</v>
      </c>
      <c r="F11" s="34" t="s">
        <v>26</v>
      </c>
      <c r="G11" s="33">
        <v>62.8</v>
      </c>
      <c r="H11" s="100">
        <v>51280</v>
      </c>
      <c r="I11" s="101">
        <v>38460</v>
      </c>
      <c r="J11" s="100">
        <v>51280</v>
      </c>
      <c r="K11" s="101">
        <v>0</v>
      </c>
      <c r="L11" s="20">
        <f t="shared" si="0"/>
        <v>0</v>
      </c>
      <c r="M11" s="26"/>
      <c r="N11" s="23"/>
    </row>
    <row r="12" spans="1:14" s="14" customFormat="1" ht="45" customHeight="1">
      <c r="A12" s="98" t="s">
        <v>53</v>
      </c>
      <c r="B12" s="77" t="s">
        <v>69</v>
      </c>
      <c r="C12" s="117" t="s">
        <v>20</v>
      </c>
      <c r="D12" s="118" t="s">
        <v>77</v>
      </c>
      <c r="E12" s="34" t="s">
        <v>1</v>
      </c>
      <c r="F12" s="34" t="s">
        <v>1</v>
      </c>
      <c r="G12" s="33">
        <v>70.2</v>
      </c>
      <c r="H12" s="79">
        <v>200000</v>
      </c>
      <c r="I12" s="80">
        <v>150000</v>
      </c>
      <c r="J12" s="79">
        <v>200000</v>
      </c>
      <c r="K12" s="80">
        <v>150000</v>
      </c>
      <c r="L12" s="20">
        <f t="shared" si="0"/>
        <v>0.75</v>
      </c>
      <c r="M12" s="26"/>
      <c r="N12" s="23"/>
    </row>
    <row r="13" spans="1:14" s="14" customFormat="1" ht="45" customHeight="1">
      <c r="A13" s="98" t="s">
        <v>54</v>
      </c>
      <c r="B13" s="116" t="s">
        <v>70</v>
      </c>
      <c r="C13" s="119" t="s">
        <v>20</v>
      </c>
      <c r="D13" s="121" t="s">
        <v>78</v>
      </c>
      <c r="E13" s="34" t="s">
        <v>1</v>
      </c>
      <c r="F13" s="34" t="s">
        <v>1</v>
      </c>
      <c r="G13" s="33">
        <v>67.4</v>
      </c>
      <c r="H13" s="79">
        <v>115000</v>
      </c>
      <c r="I13" s="80">
        <v>86250</v>
      </c>
      <c r="J13" s="79">
        <v>115000</v>
      </c>
      <c r="K13" s="80">
        <v>86250</v>
      </c>
      <c r="L13" s="20">
        <f t="shared" si="0"/>
        <v>0.75</v>
      </c>
      <c r="M13" s="26"/>
      <c r="N13" s="23"/>
    </row>
    <row r="14" spans="1:14" s="14" customFormat="1" ht="45" customHeight="1">
      <c r="A14" s="98" t="s">
        <v>55</v>
      </c>
      <c r="B14" s="77" t="s">
        <v>38</v>
      </c>
      <c r="C14" s="122" t="s">
        <v>20</v>
      </c>
      <c r="D14" s="121" t="s">
        <v>79</v>
      </c>
      <c r="E14" s="34" t="s">
        <v>1</v>
      </c>
      <c r="F14" s="34" t="s">
        <v>1</v>
      </c>
      <c r="G14" s="33">
        <v>69.8</v>
      </c>
      <c r="H14" s="79">
        <v>107300</v>
      </c>
      <c r="I14" s="80">
        <v>80475</v>
      </c>
      <c r="J14" s="79">
        <v>107300</v>
      </c>
      <c r="K14" s="80">
        <v>80475</v>
      </c>
      <c r="L14" s="20">
        <f t="shared" si="0"/>
        <v>0.75</v>
      </c>
      <c r="M14" s="26"/>
      <c r="N14" s="23"/>
    </row>
    <row r="15" spans="1:14" s="14" customFormat="1" ht="45" customHeight="1">
      <c r="A15" s="98" t="s">
        <v>56</v>
      </c>
      <c r="B15" s="77" t="s">
        <v>27</v>
      </c>
      <c r="C15" s="119" t="s">
        <v>20</v>
      </c>
      <c r="D15" s="121" t="s">
        <v>80</v>
      </c>
      <c r="E15" s="34" t="s">
        <v>1</v>
      </c>
      <c r="F15" s="34" t="s">
        <v>1</v>
      </c>
      <c r="G15" s="33">
        <v>65.4</v>
      </c>
      <c r="H15" s="79">
        <v>38200</v>
      </c>
      <c r="I15" s="80">
        <v>28000</v>
      </c>
      <c r="J15" s="79">
        <v>38200</v>
      </c>
      <c r="K15" s="80">
        <v>28000</v>
      </c>
      <c r="L15" s="20">
        <f t="shared" si="0"/>
        <v>0.7329842931937173</v>
      </c>
      <c r="M15" s="26"/>
      <c r="N15" s="23"/>
    </row>
    <row r="16" spans="1:14" s="14" customFormat="1" ht="45" customHeight="1">
      <c r="A16" s="98" t="s">
        <v>57</v>
      </c>
      <c r="B16" s="106" t="s">
        <v>71</v>
      </c>
      <c r="C16" s="139" t="s">
        <v>81</v>
      </c>
      <c r="D16" s="140" t="s">
        <v>82</v>
      </c>
      <c r="E16" s="34" t="s">
        <v>1</v>
      </c>
      <c r="F16" s="34" t="s">
        <v>26</v>
      </c>
      <c r="G16" s="33">
        <v>50</v>
      </c>
      <c r="H16" s="100">
        <v>48210</v>
      </c>
      <c r="I16" s="97">
        <v>24000</v>
      </c>
      <c r="J16" s="100">
        <v>48210</v>
      </c>
      <c r="K16" s="97">
        <v>0</v>
      </c>
      <c r="L16" s="20">
        <f t="shared" si="0"/>
        <v>0</v>
      </c>
      <c r="M16" s="26"/>
      <c r="N16" s="23"/>
    </row>
    <row r="17" spans="1:14" s="14" customFormat="1" ht="45" customHeight="1">
      <c r="A17" s="98" t="s">
        <v>58</v>
      </c>
      <c r="B17" s="77" t="s">
        <v>39</v>
      </c>
      <c r="C17" s="119" t="s">
        <v>20</v>
      </c>
      <c r="D17" s="121" t="s">
        <v>83</v>
      </c>
      <c r="E17" s="34" t="s">
        <v>1</v>
      </c>
      <c r="F17" s="34" t="s">
        <v>1</v>
      </c>
      <c r="G17" s="33">
        <v>69.4</v>
      </c>
      <c r="H17" s="79">
        <v>94000</v>
      </c>
      <c r="I17" s="80">
        <v>70500</v>
      </c>
      <c r="J17" s="79">
        <v>94000</v>
      </c>
      <c r="K17" s="80">
        <v>70500</v>
      </c>
      <c r="L17" s="20">
        <f t="shared" si="0"/>
        <v>0.75</v>
      </c>
      <c r="M17" s="26"/>
      <c r="N17" s="23"/>
    </row>
    <row r="18" spans="1:14" s="14" customFormat="1" ht="45" customHeight="1">
      <c r="A18" s="98" t="s">
        <v>59</v>
      </c>
      <c r="B18" s="106" t="s">
        <v>21</v>
      </c>
      <c r="C18" s="139" t="s">
        <v>20</v>
      </c>
      <c r="D18" s="140" t="s">
        <v>43</v>
      </c>
      <c r="E18" s="35" t="s">
        <v>1</v>
      </c>
      <c r="F18" s="34" t="s">
        <v>26</v>
      </c>
      <c r="G18" s="36">
        <v>60</v>
      </c>
      <c r="H18" s="100">
        <v>168000</v>
      </c>
      <c r="I18" s="97">
        <v>126000</v>
      </c>
      <c r="J18" s="100">
        <v>168000</v>
      </c>
      <c r="K18" s="97">
        <v>0</v>
      </c>
      <c r="L18" s="37">
        <f t="shared" si="0"/>
        <v>0</v>
      </c>
      <c r="M18" s="26"/>
      <c r="N18" s="23"/>
    </row>
    <row r="19" spans="1:14" s="14" customFormat="1" ht="45" customHeight="1">
      <c r="A19" s="98" t="s">
        <v>60</v>
      </c>
      <c r="B19" s="77" t="s">
        <v>22</v>
      </c>
      <c r="C19" s="117" t="s">
        <v>20</v>
      </c>
      <c r="D19" s="118" t="s">
        <v>84</v>
      </c>
      <c r="E19" s="35" t="s">
        <v>1</v>
      </c>
      <c r="F19" s="35" t="s">
        <v>1</v>
      </c>
      <c r="G19" s="36">
        <v>70.6</v>
      </c>
      <c r="H19" s="79">
        <v>89020</v>
      </c>
      <c r="I19" s="80">
        <v>65875</v>
      </c>
      <c r="J19" s="79">
        <v>89020</v>
      </c>
      <c r="K19" s="80">
        <v>65875</v>
      </c>
      <c r="L19" s="37">
        <f t="shared" si="0"/>
        <v>0.7400022466861379</v>
      </c>
      <c r="M19" s="26"/>
      <c r="N19" s="23"/>
    </row>
    <row r="20" spans="1:14" s="14" customFormat="1" ht="45" customHeight="1">
      <c r="A20" s="98" t="s">
        <v>61</v>
      </c>
      <c r="B20" s="77" t="s">
        <v>19</v>
      </c>
      <c r="C20" s="119" t="s">
        <v>20</v>
      </c>
      <c r="D20" s="121" t="s">
        <v>44</v>
      </c>
      <c r="E20" s="34" t="s">
        <v>1</v>
      </c>
      <c r="F20" s="34" t="s">
        <v>1</v>
      </c>
      <c r="G20" s="33">
        <v>73.6</v>
      </c>
      <c r="H20" s="79">
        <v>62000</v>
      </c>
      <c r="I20" s="81">
        <v>42000</v>
      </c>
      <c r="J20" s="79">
        <v>62000</v>
      </c>
      <c r="K20" s="81">
        <v>42000</v>
      </c>
      <c r="L20" s="20">
        <f t="shared" si="0"/>
        <v>0.6774193548387096</v>
      </c>
      <c r="M20" s="26"/>
      <c r="N20" s="23"/>
    </row>
    <row r="21" spans="1:14" s="14" customFormat="1" ht="45" customHeight="1">
      <c r="A21" s="98" t="s">
        <v>40</v>
      </c>
      <c r="B21" s="77" t="s">
        <v>72</v>
      </c>
      <c r="C21" s="117" t="s">
        <v>20</v>
      </c>
      <c r="D21" s="118" t="s">
        <v>85</v>
      </c>
      <c r="E21" s="34" t="s">
        <v>1</v>
      </c>
      <c r="F21" s="34" t="s">
        <v>1</v>
      </c>
      <c r="G21" s="33">
        <v>65</v>
      </c>
      <c r="H21" s="79">
        <v>28000</v>
      </c>
      <c r="I21" s="80">
        <v>21000</v>
      </c>
      <c r="J21" s="79">
        <v>28000</v>
      </c>
      <c r="K21" s="80">
        <v>21000</v>
      </c>
      <c r="L21" s="20">
        <f t="shared" si="0"/>
        <v>0.75</v>
      </c>
      <c r="M21" s="26"/>
      <c r="N21" s="23"/>
    </row>
    <row r="22" spans="1:14" s="14" customFormat="1" ht="45" customHeight="1">
      <c r="A22" s="98" t="s">
        <v>62</v>
      </c>
      <c r="B22" s="143" t="s">
        <v>73</v>
      </c>
      <c r="C22" s="117" t="s">
        <v>20</v>
      </c>
      <c r="D22" s="118" t="s">
        <v>86</v>
      </c>
      <c r="E22" s="34" t="s">
        <v>1</v>
      </c>
      <c r="F22" s="34" t="s">
        <v>1</v>
      </c>
      <c r="G22" s="33">
        <v>70.6</v>
      </c>
      <c r="H22" s="79">
        <v>111900</v>
      </c>
      <c r="I22" s="85">
        <v>83925</v>
      </c>
      <c r="J22" s="79">
        <v>111900</v>
      </c>
      <c r="K22" s="85">
        <v>83925</v>
      </c>
      <c r="L22" s="20">
        <f t="shared" si="0"/>
        <v>0.75</v>
      </c>
      <c r="M22" s="26"/>
      <c r="N22" s="23"/>
    </row>
    <row r="23" spans="1:14" s="14" customFormat="1" ht="45" customHeight="1">
      <c r="A23" s="98" t="s">
        <v>63</v>
      </c>
      <c r="B23" s="142" t="s">
        <v>74</v>
      </c>
      <c r="C23" s="139" t="s">
        <v>20</v>
      </c>
      <c r="D23" s="140" t="s">
        <v>87</v>
      </c>
      <c r="E23" s="34" t="s">
        <v>1</v>
      </c>
      <c r="F23" s="34" t="s">
        <v>26</v>
      </c>
      <c r="G23" s="33">
        <v>55.2</v>
      </c>
      <c r="H23" s="100">
        <v>60000</v>
      </c>
      <c r="I23" s="101">
        <v>45000</v>
      </c>
      <c r="J23" s="100">
        <v>60000</v>
      </c>
      <c r="K23" s="101">
        <v>0</v>
      </c>
      <c r="L23" s="20">
        <f t="shared" si="0"/>
        <v>0</v>
      </c>
      <c r="M23" s="26"/>
      <c r="N23" s="23"/>
    </row>
    <row r="24" spans="1:14" s="14" customFormat="1" ht="45" customHeight="1">
      <c r="A24" s="98" t="s">
        <v>64</v>
      </c>
      <c r="B24" s="77" t="s">
        <v>75</v>
      </c>
      <c r="C24" s="117" t="s">
        <v>20</v>
      </c>
      <c r="D24" s="118" t="s">
        <v>88</v>
      </c>
      <c r="E24" s="34" t="s">
        <v>1</v>
      </c>
      <c r="F24" s="34" t="s">
        <v>1</v>
      </c>
      <c r="G24" s="33">
        <v>71.6</v>
      </c>
      <c r="H24" s="79">
        <v>268200</v>
      </c>
      <c r="I24" s="85">
        <v>200000</v>
      </c>
      <c r="J24" s="79">
        <v>268200</v>
      </c>
      <c r="K24" s="85">
        <v>200000</v>
      </c>
      <c r="L24" s="20">
        <f t="shared" si="0"/>
        <v>0.7457121551081283</v>
      </c>
      <c r="M24" s="26"/>
      <c r="N24" s="23"/>
    </row>
    <row r="25" spans="1:14" s="14" customFormat="1" ht="45" customHeight="1" thickBot="1">
      <c r="A25" s="148" t="s">
        <v>65</v>
      </c>
      <c r="B25" s="124" t="s">
        <v>23</v>
      </c>
      <c r="C25" s="125" t="s">
        <v>20</v>
      </c>
      <c r="D25" s="126" t="s">
        <v>89</v>
      </c>
      <c r="E25" s="75" t="s">
        <v>1</v>
      </c>
      <c r="F25" s="75" t="s">
        <v>1</v>
      </c>
      <c r="G25" s="76">
        <v>72.2</v>
      </c>
      <c r="H25" s="127">
        <v>122800</v>
      </c>
      <c r="I25" s="128">
        <v>80000</v>
      </c>
      <c r="J25" s="127">
        <v>122800</v>
      </c>
      <c r="K25" s="128">
        <v>80000</v>
      </c>
      <c r="L25" s="59">
        <f t="shared" si="0"/>
        <v>0.6514657980456026</v>
      </c>
      <c r="M25" s="26"/>
      <c r="N25" s="23"/>
    </row>
    <row r="26" spans="1:14" s="14" customFormat="1" ht="45" customHeight="1" thickBot="1">
      <c r="A26" s="129" t="s">
        <v>28</v>
      </c>
      <c r="B26" s="89" t="s">
        <v>91</v>
      </c>
      <c r="C26" s="90" t="s">
        <v>14</v>
      </c>
      <c r="D26" s="91" t="s">
        <v>13</v>
      </c>
      <c r="E26" s="92">
        <v>1</v>
      </c>
      <c r="F26" s="92">
        <v>4</v>
      </c>
      <c r="G26" s="102">
        <f>SUM(G7:G25)</f>
        <v>1196.2</v>
      </c>
      <c r="H26" s="113">
        <f>SUM(H7:H25)</f>
        <v>1842447</v>
      </c>
      <c r="I26" s="94">
        <f>SUM(I7:I25)</f>
        <v>1350413</v>
      </c>
      <c r="J26" s="113">
        <f>SUM(J7:J25)</f>
        <v>1842447</v>
      </c>
      <c r="K26" s="94">
        <f>SUM(K7:K25)</f>
        <v>1081903</v>
      </c>
      <c r="L26" s="95">
        <f t="shared" si="0"/>
        <v>0.5872098356153529</v>
      </c>
      <c r="M26" s="26"/>
      <c r="N26" s="23"/>
    </row>
    <row r="27" spans="1:14" s="14" customFormat="1" ht="56.25" customHeight="1">
      <c r="A27" s="160" t="s">
        <v>90</v>
      </c>
      <c r="B27" s="161"/>
      <c r="C27" s="161"/>
      <c r="D27" s="162"/>
      <c r="E27" s="60"/>
      <c r="F27" s="60"/>
      <c r="G27" s="60"/>
      <c r="H27" s="41"/>
      <c r="I27" s="42"/>
      <c r="J27" s="41"/>
      <c r="K27" s="61"/>
      <c r="L27" s="62"/>
      <c r="M27" s="26"/>
      <c r="N27" s="23"/>
    </row>
    <row r="28" spans="1:12" ht="27.75">
      <c r="A28" s="39"/>
      <c r="B28" s="40"/>
      <c r="C28" s="43"/>
      <c r="D28" s="44"/>
      <c r="E28" s="63"/>
      <c r="F28" s="63"/>
      <c r="G28" s="64"/>
      <c r="H28" s="41"/>
      <c r="I28" s="41"/>
      <c r="J28" s="41"/>
      <c r="K28" s="65"/>
      <c r="L28" s="65"/>
    </row>
    <row r="29" spans="1:12" ht="27.75">
      <c r="A29" s="39"/>
      <c r="B29" s="40"/>
      <c r="C29" s="43"/>
      <c r="D29" s="44"/>
      <c r="E29" s="63"/>
      <c r="F29" s="63"/>
      <c r="G29" s="64"/>
      <c r="H29" s="41"/>
      <c r="I29" s="41"/>
      <c r="J29" s="41"/>
      <c r="K29" s="65"/>
      <c r="L29" s="65"/>
    </row>
    <row r="30" spans="1:12" ht="27.75">
      <c r="A30" s="39"/>
      <c r="B30" s="40"/>
      <c r="C30" s="43"/>
      <c r="D30" s="44"/>
      <c r="E30" s="63"/>
      <c r="F30" s="63"/>
      <c r="G30" s="64"/>
      <c r="H30" s="41"/>
      <c r="I30" s="41"/>
      <c r="J30" s="41"/>
      <c r="K30" s="65"/>
      <c r="L30" s="65"/>
    </row>
    <row r="31" spans="1:12" ht="27.75">
      <c r="A31" s="39"/>
      <c r="B31" s="45"/>
      <c r="C31" s="66"/>
      <c r="D31" s="66"/>
      <c r="E31" s="63"/>
      <c r="F31" s="63"/>
      <c r="G31" s="64"/>
      <c r="H31" s="67"/>
      <c r="I31" s="67"/>
      <c r="J31" s="67"/>
      <c r="K31" s="65"/>
      <c r="L31" s="65"/>
    </row>
    <row r="32" spans="1:12" ht="27.75">
      <c r="A32" s="31"/>
      <c r="B32" s="32"/>
      <c r="C32" s="68"/>
      <c r="D32" s="69"/>
      <c r="E32" s="63"/>
      <c r="F32" s="63"/>
      <c r="G32" s="64"/>
      <c r="H32" s="63"/>
      <c r="I32" s="64"/>
      <c r="J32" s="64"/>
      <c r="K32" s="65"/>
      <c r="L32" s="65"/>
    </row>
    <row r="33" spans="1:12" ht="27.75">
      <c r="A33" s="31"/>
      <c r="B33" s="32"/>
      <c r="C33" s="68"/>
      <c r="D33" s="69"/>
      <c r="E33" s="63"/>
      <c r="F33" s="63"/>
      <c r="G33" s="64"/>
      <c r="H33" s="63"/>
      <c r="I33" s="64"/>
      <c r="J33" s="64"/>
      <c r="K33" s="65"/>
      <c r="L33" s="65"/>
    </row>
    <row r="34" spans="3:12" ht="27.75">
      <c r="C34" s="69"/>
      <c r="D34" s="69"/>
      <c r="E34" s="63"/>
      <c r="F34" s="63"/>
      <c r="G34" s="64"/>
      <c r="H34" s="63"/>
      <c r="I34" s="64"/>
      <c r="J34" s="64"/>
      <c r="K34" s="65"/>
      <c r="L34" s="65"/>
    </row>
    <row r="35" spans="3:12" ht="27.75">
      <c r="C35" s="69"/>
      <c r="D35" s="69"/>
      <c r="E35" s="63"/>
      <c r="F35" s="63"/>
      <c r="G35" s="64"/>
      <c r="H35" s="63"/>
      <c r="I35" s="64"/>
      <c r="J35" s="64"/>
      <c r="K35" s="65"/>
      <c r="L35" s="65"/>
    </row>
    <row r="36" spans="3:12" ht="27.75">
      <c r="C36" s="69"/>
      <c r="D36" s="69"/>
      <c r="E36" s="63"/>
      <c r="F36" s="63"/>
      <c r="G36" s="64"/>
      <c r="H36" s="63"/>
      <c r="I36" s="64"/>
      <c r="J36" s="64"/>
      <c r="K36" s="65"/>
      <c r="L36" s="65"/>
    </row>
    <row r="37" spans="3:12" ht="27.75">
      <c r="C37" s="69"/>
      <c r="D37" s="69"/>
      <c r="E37" s="63"/>
      <c r="F37" s="63"/>
      <c r="G37" s="64"/>
      <c r="H37" s="63"/>
      <c r="I37" s="64"/>
      <c r="J37" s="64"/>
      <c r="K37" s="65"/>
      <c r="L37" s="65"/>
    </row>
    <row r="38" spans="3:12" ht="27.75">
      <c r="C38" s="69"/>
      <c r="D38" s="69"/>
      <c r="E38" s="63"/>
      <c r="F38" s="63"/>
      <c r="G38" s="64"/>
      <c r="H38" s="63"/>
      <c r="I38" s="64"/>
      <c r="J38" s="64"/>
      <c r="K38" s="65"/>
      <c r="L38" s="65"/>
    </row>
    <row r="39" spans="3:12" ht="27.75">
      <c r="C39" s="69"/>
      <c r="D39" s="69"/>
      <c r="E39" s="63"/>
      <c r="F39" s="63"/>
      <c r="G39" s="64"/>
      <c r="H39" s="63"/>
      <c r="I39" s="64"/>
      <c r="J39" s="64"/>
      <c r="K39" s="65"/>
      <c r="L39" s="65"/>
    </row>
    <row r="40" spans="3:12" ht="27.75">
      <c r="C40" s="69"/>
      <c r="D40" s="69"/>
      <c r="E40" s="63"/>
      <c r="F40" s="63"/>
      <c r="G40" s="64"/>
      <c r="H40" s="63"/>
      <c r="I40" s="64"/>
      <c r="J40" s="64"/>
      <c r="K40" s="65"/>
      <c r="L40" s="65"/>
    </row>
    <row r="41" spans="3:12" ht="27.75">
      <c r="C41" s="69"/>
      <c r="D41" s="69"/>
      <c r="E41" s="63"/>
      <c r="F41" s="63"/>
      <c r="G41" s="64"/>
      <c r="H41" s="63"/>
      <c r="I41" s="64"/>
      <c r="J41" s="64"/>
      <c r="K41" s="65"/>
      <c r="L41" s="65"/>
    </row>
    <row r="42" spans="3:12" ht="27.75">
      <c r="C42" s="69"/>
      <c r="D42" s="69"/>
      <c r="E42" s="63"/>
      <c r="F42" s="63"/>
      <c r="G42" s="64"/>
      <c r="H42" s="63"/>
      <c r="I42" s="64"/>
      <c r="J42" s="64"/>
      <c r="K42" s="65"/>
      <c r="L42" s="65"/>
    </row>
    <row r="43" spans="3:12" ht="27.75">
      <c r="C43" s="69"/>
      <c r="D43" s="69"/>
      <c r="E43" s="63"/>
      <c r="F43" s="63"/>
      <c r="G43" s="64"/>
      <c r="H43" s="63"/>
      <c r="I43" s="64"/>
      <c r="J43" s="64"/>
      <c r="K43" s="65"/>
      <c r="L43" s="65"/>
    </row>
    <row r="44" spans="3:12" ht="27.75">
      <c r="C44" s="69"/>
      <c r="D44" s="69"/>
      <c r="E44" s="63"/>
      <c r="F44" s="63"/>
      <c r="G44" s="64"/>
      <c r="H44" s="63"/>
      <c r="I44" s="64"/>
      <c r="J44" s="64"/>
      <c r="K44" s="65"/>
      <c r="L44" s="65"/>
    </row>
    <row r="45" spans="3:12" ht="27.75">
      <c r="C45" s="69"/>
      <c r="D45" s="69"/>
      <c r="E45" s="63"/>
      <c r="F45" s="63"/>
      <c r="G45" s="64"/>
      <c r="H45" s="63"/>
      <c r="I45" s="64"/>
      <c r="J45" s="64"/>
      <c r="K45" s="65"/>
      <c r="L45" s="65"/>
    </row>
  </sheetData>
  <sheetProtection/>
  <autoFilter ref="A6:L26"/>
  <mergeCells count="9">
    <mergeCell ref="A27:D27"/>
    <mergeCell ref="A1:J1"/>
    <mergeCell ref="A4:C4"/>
    <mergeCell ref="A2:O2"/>
    <mergeCell ref="H3:I3"/>
    <mergeCell ref="E3:G3"/>
    <mergeCell ref="I4:J4"/>
    <mergeCell ref="A3:C3"/>
    <mergeCell ref="F4:G4"/>
  </mergeCells>
  <dataValidations count="1">
    <dataValidation operator="lessThanOrEqual" allowBlank="1" showInputMessage="1" showErrorMessage="1" sqref="I7 K7"/>
  </dataValidation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&amp;COpatření 2 - Podpora živé kultury&amp;R&amp;"Arial CE,Tučné"&amp;14TABULKA č.1</oddHeader>
    <oddFooter>&amp;LZpracovala: Jana Bauerová
administrátor grant. programu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S20"/>
  <sheetViews>
    <sheetView zoomScale="51" zoomScaleNormal="51" zoomScaleSheetLayoutView="51" workbookViewId="0" topLeftCell="A1">
      <selection activeCell="F16" sqref="F16"/>
    </sheetView>
  </sheetViews>
  <sheetFormatPr defaultColWidth="9.00390625" defaultRowHeight="12.75"/>
  <cols>
    <col min="1" max="1" width="15.75390625" style="3" customWidth="1"/>
    <col min="2" max="2" width="56.625" style="2" customWidth="1"/>
    <col min="3" max="3" width="17.375" style="2" customWidth="1"/>
    <col min="4" max="4" width="64.125" style="2" customWidth="1"/>
    <col min="5" max="5" width="9.375" style="11" customWidth="1"/>
    <col min="6" max="6" width="10.00390625" style="11" customWidth="1"/>
    <col min="7" max="7" width="10.125" style="9" customWidth="1"/>
    <col min="8" max="8" width="24.25390625" style="11" customWidth="1"/>
    <col min="9" max="9" width="21.875" style="9" customWidth="1"/>
    <col min="10" max="10" width="23.25390625" style="9" customWidth="1"/>
    <col min="11" max="11" width="23.25390625" style="1" customWidth="1"/>
    <col min="12" max="12" width="10.625" style="1" customWidth="1"/>
    <col min="13" max="13" width="9.125" style="1" customWidth="1"/>
    <col min="14" max="14" width="9.125" style="25" customWidth="1"/>
    <col min="15" max="16384" width="9.125" style="1" customWidth="1"/>
  </cols>
  <sheetData>
    <row r="1" spans="1:15" s="7" customFormat="1" ht="60" customHeight="1">
      <c r="A1" s="163" t="s">
        <v>35</v>
      </c>
      <c r="B1" s="163"/>
      <c r="C1" s="163"/>
      <c r="D1" s="163"/>
      <c r="E1" s="163"/>
      <c r="F1" s="163"/>
      <c r="G1" s="163"/>
      <c r="H1" s="163"/>
      <c r="I1" s="163"/>
      <c r="J1" s="163"/>
      <c r="K1" s="27"/>
      <c r="L1" s="27"/>
      <c r="M1" s="27"/>
      <c r="N1" s="27"/>
      <c r="O1" s="27"/>
    </row>
    <row r="2" spans="1:15" s="28" customFormat="1" ht="52.5" customHeight="1">
      <c r="A2" s="172" t="s">
        <v>93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15"/>
      <c r="N2" s="115"/>
      <c r="O2" s="115"/>
    </row>
    <row r="3" spans="1:15" s="28" customFormat="1" ht="52.5" customHeight="1">
      <c r="A3" s="168" t="s">
        <v>2</v>
      </c>
      <c r="B3" s="168"/>
      <c r="C3" s="168"/>
      <c r="D3" s="30" t="s">
        <v>0</v>
      </c>
      <c r="E3" s="169">
        <v>500000</v>
      </c>
      <c r="F3" s="169"/>
      <c r="G3" s="169"/>
      <c r="H3" s="170"/>
      <c r="I3" s="170"/>
      <c r="J3" s="15"/>
      <c r="K3" s="13"/>
      <c r="L3" s="10"/>
      <c r="M3" s="10"/>
      <c r="N3" s="23"/>
      <c r="O3" s="10"/>
    </row>
    <row r="4" spans="1:15" s="7" customFormat="1" ht="29.25" customHeight="1">
      <c r="A4" s="164"/>
      <c r="B4" s="164"/>
      <c r="C4" s="164"/>
      <c r="D4" s="10" t="s">
        <v>18</v>
      </c>
      <c r="E4" s="166">
        <v>100000</v>
      </c>
      <c r="F4" s="171"/>
      <c r="G4" s="171"/>
      <c r="H4" s="29" t="s">
        <v>1</v>
      </c>
      <c r="I4" s="166">
        <v>300000</v>
      </c>
      <c r="J4" s="166"/>
      <c r="M4" s="22"/>
      <c r="N4" s="24"/>
      <c r="O4" s="22"/>
    </row>
    <row r="5" spans="1:14" s="5" customFormat="1" ht="23.25" customHeight="1" thickBot="1">
      <c r="A5" s="12"/>
      <c r="B5" s="4"/>
      <c r="C5" s="4"/>
      <c r="D5" s="4"/>
      <c r="E5" s="8"/>
      <c r="F5" s="8"/>
      <c r="G5" s="6"/>
      <c r="H5" s="8"/>
      <c r="I5" s="6"/>
      <c r="J5" s="6"/>
      <c r="N5" s="23"/>
    </row>
    <row r="6" spans="1:14" s="5" customFormat="1" ht="182.25" customHeight="1" thickBot="1">
      <c r="A6" s="105" t="s">
        <v>6</v>
      </c>
      <c r="B6" s="16" t="s">
        <v>4</v>
      </c>
      <c r="C6" s="16" t="s">
        <v>5</v>
      </c>
      <c r="D6" s="16" t="s">
        <v>3</v>
      </c>
      <c r="E6" s="21" t="s">
        <v>10</v>
      </c>
      <c r="F6" s="21" t="s">
        <v>15</v>
      </c>
      <c r="G6" s="21" t="s">
        <v>11</v>
      </c>
      <c r="H6" s="17" t="s">
        <v>8</v>
      </c>
      <c r="I6" s="17" t="s">
        <v>7</v>
      </c>
      <c r="J6" s="18" t="s">
        <v>9</v>
      </c>
      <c r="K6" s="18" t="s">
        <v>12</v>
      </c>
      <c r="L6" s="19" t="s">
        <v>46</v>
      </c>
      <c r="N6" s="23"/>
    </row>
    <row r="7" spans="1:14" s="14" customFormat="1" ht="59.25" customHeight="1" thickTop="1">
      <c r="A7" s="103" t="s">
        <v>94</v>
      </c>
      <c r="B7" s="132" t="s">
        <v>95</v>
      </c>
      <c r="C7" s="133" t="s">
        <v>24</v>
      </c>
      <c r="D7" s="133" t="s">
        <v>96</v>
      </c>
      <c r="E7" s="34" t="s">
        <v>1</v>
      </c>
      <c r="F7" s="34" t="s">
        <v>26</v>
      </c>
      <c r="G7" s="33">
        <v>61.6</v>
      </c>
      <c r="H7" s="114">
        <v>441000</v>
      </c>
      <c r="I7" s="134">
        <v>200000</v>
      </c>
      <c r="J7" s="114">
        <v>441000</v>
      </c>
      <c r="K7" s="101">
        <v>0</v>
      </c>
      <c r="L7" s="20">
        <f aca="true" t="shared" si="0" ref="L7:L15">K7/J7</f>
        <v>0</v>
      </c>
      <c r="M7" s="26"/>
      <c r="N7" s="23"/>
    </row>
    <row r="8" spans="1:14" s="14" customFormat="1" ht="56.25" customHeight="1">
      <c r="A8" s="103" t="s">
        <v>97</v>
      </c>
      <c r="B8" s="106" t="s">
        <v>45</v>
      </c>
      <c r="C8" s="107" t="s">
        <v>20</v>
      </c>
      <c r="D8" s="107" t="s">
        <v>98</v>
      </c>
      <c r="E8" s="34" t="s">
        <v>1</v>
      </c>
      <c r="F8" s="34" t="s">
        <v>26</v>
      </c>
      <c r="G8" s="33">
        <v>62.6</v>
      </c>
      <c r="H8" s="100">
        <v>519000</v>
      </c>
      <c r="I8" s="101">
        <v>300000</v>
      </c>
      <c r="J8" s="100">
        <v>519000</v>
      </c>
      <c r="K8" s="101">
        <v>0</v>
      </c>
      <c r="L8" s="20">
        <f t="shared" si="0"/>
        <v>0</v>
      </c>
      <c r="M8" s="26"/>
      <c r="N8" s="23"/>
    </row>
    <row r="9" spans="1:14" s="14" customFormat="1" ht="56.25" customHeight="1">
      <c r="A9" s="103" t="s">
        <v>99</v>
      </c>
      <c r="B9" s="77" t="s">
        <v>19</v>
      </c>
      <c r="C9" s="78" t="s">
        <v>20</v>
      </c>
      <c r="D9" s="78" t="s">
        <v>100</v>
      </c>
      <c r="E9" s="34" t="s">
        <v>1</v>
      </c>
      <c r="F9" s="34">
        <v>0</v>
      </c>
      <c r="G9" s="33">
        <v>76</v>
      </c>
      <c r="H9" s="79">
        <v>304000</v>
      </c>
      <c r="I9" s="85">
        <v>204000</v>
      </c>
      <c r="J9" s="79">
        <v>304000</v>
      </c>
      <c r="K9" s="85">
        <v>158000</v>
      </c>
      <c r="L9" s="20">
        <f>K9/J9</f>
        <v>0.5197368421052632</v>
      </c>
      <c r="M9" s="26"/>
      <c r="N9" s="23"/>
    </row>
    <row r="10" spans="1:14" s="14" customFormat="1" ht="56.25" customHeight="1">
      <c r="A10" s="103" t="s">
        <v>101</v>
      </c>
      <c r="B10" s="77" t="s">
        <v>19</v>
      </c>
      <c r="C10" s="78" t="s">
        <v>20</v>
      </c>
      <c r="D10" s="78" t="s">
        <v>102</v>
      </c>
      <c r="E10" s="34" t="s">
        <v>1</v>
      </c>
      <c r="F10" s="34">
        <v>0</v>
      </c>
      <c r="G10" s="33">
        <v>70.4</v>
      </c>
      <c r="H10" s="79">
        <v>450000</v>
      </c>
      <c r="I10" s="85">
        <v>250000</v>
      </c>
      <c r="J10" s="79">
        <v>450000</v>
      </c>
      <c r="K10" s="83">
        <v>181000</v>
      </c>
      <c r="L10" s="20">
        <f t="shared" si="0"/>
        <v>0.4022222222222222</v>
      </c>
      <c r="M10" s="26"/>
      <c r="N10" s="23"/>
    </row>
    <row r="11" spans="1:14" s="14" customFormat="1" ht="56.25" customHeight="1">
      <c r="A11" s="103" t="s">
        <v>103</v>
      </c>
      <c r="B11" s="77" t="s">
        <v>104</v>
      </c>
      <c r="C11" s="78" t="s">
        <v>24</v>
      </c>
      <c r="D11" s="78" t="s">
        <v>105</v>
      </c>
      <c r="E11" s="34" t="s">
        <v>1</v>
      </c>
      <c r="F11" s="34">
        <v>0</v>
      </c>
      <c r="G11" s="33">
        <v>67.4</v>
      </c>
      <c r="H11" s="79">
        <v>290100</v>
      </c>
      <c r="I11" s="85">
        <v>130000</v>
      </c>
      <c r="J11" s="79">
        <v>290100</v>
      </c>
      <c r="K11" s="85">
        <v>90000</v>
      </c>
      <c r="L11" s="20">
        <f t="shared" si="0"/>
        <v>0.31023784901758017</v>
      </c>
      <c r="M11" s="26"/>
      <c r="N11" s="23"/>
    </row>
    <row r="12" spans="1:14" s="14" customFormat="1" ht="56.25" customHeight="1">
      <c r="A12" s="103" t="s">
        <v>106</v>
      </c>
      <c r="B12" s="106" t="s">
        <v>104</v>
      </c>
      <c r="C12" s="107" t="s">
        <v>24</v>
      </c>
      <c r="D12" s="107" t="s">
        <v>107</v>
      </c>
      <c r="E12" s="34" t="s">
        <v>1</v>
      </c>
      <c r="F12" s="34" t="s">
        <v>26</v>
      </c>
      <c r="G12" s="33">
        <v>64</v>
      </c>
      <c r="H12" s="100">
        <v>293500</v>
      </c>
      <c r="I12" s="101">
        <v>130000</v>
      </c>
      <c r="J12" s="100">
        <v>293500</v>
      </c>
      <c r="K12" s="101">
        <v>0</v>
      </c>
      <c r="L12" s="20">
        <f t="shared" si="0"/>
        <v>0</v>
      </c>
      <c r="M12" s="26"/>
      <c r="N12" s="23"/>
    </row>
    <row r="13" spans="1:14" s="14" customFormat="1" ht="56.25" customHeight="1">
      <c r="A13" s="103" t="s">
        <v>108</v>
      </c>
      <c r="B13" s="88" t="s">
        <v>25</v>
      </c>
      <c r="C13" s="123" t="s">
        <v>32</v>
      </c>
      <c r="D13" s="123" t="s">
        <v>109</v>
      </c>
      <c r="E13" s="34">
        <v>0</v>
      </c>
      <c r="F13" s="34">
        <v>0</v>
      </c>
      <c r="G13" s="33">
        <v>68.4</v>
      </c>
      <c r="H13" s="84">
        <v>135000</v>
      </c>
      <c r="I13" s="83">
        <v>101250</v>
      </c>
      <c r="J13" s="84">
        <v>135000</v>
      </c>
      <c r="K13" s="83">
        <v>71000</v>
      </c>
      <c r="L13" s="20">
        <f t="shared" si="0"/>
        <v>0.5259259259259259</v>
      </c>
      <c r="M13" s="26"/>
      <c r="N13" s="23"/>
    </row>
    <row r="14" spans="1:14" s="14" customFormat="1" ht="56.25" customHeight="1" thickBot="1">
      <c r="A14" s="147" t="s">
        <v>110</v>
      </c>
      <c r="B14" s="135" t="s">
        <v>31</v>
      </c>
      <c r="C14" s="136" t="s">
        <v>20</v>
      </c>
      <c r="D14" s="136" t="s">
        <v>111</v>
      </c>
      <c r="E14" s="75">
        <v>0</v>
      </c>
      <c r="F14" s="75" t="s">
        <v>26</v>
      </c>
      <c r="G14" s="76">
        <v>63.6</v>
      </c>
      <c r="H14" s="137">
        <v>268500</v>
      </c>
      <c r="I14" s="130">
        <v>200000</v>
      </c>
      <c r="J14" s="137">
        <v>268500</v>
      </c>
      <c r="K14" s="130">
        <v>0</v>
      </c>
      <c r="L14" s="59">
        <f t="shared" si="0"/>
        <v>0</v>
      </c>
      <c r="M14" s="26"/>
      <c r="N14" s="23"/>
    </row>
    <row r="15" spans="1:14" s="14" customFormat="1" ht="56.25" customHeight="1" thickBot="1">
      <c r="A15" s="129" t="s">
        <v>28</v>
      </c>
      <c r="B15" s="89" t="s">
        <v>47</v>
      </c>
      <c r="C15" s="90" t="s">
        <v>14</v>
      </c>
      <c r="D15" s="91" t="s">
        <v>131</v>
      </c>
      <c r="E15" s="92">
        <v>0</v>
      </c>
      <c r="F15" s="92">
        <v>4</v>
      </c>
      <c r="G15" s="102">
        <f>SUM(G7:G14)</f>
        <v>534</v>
      </c>
      <c r="H15" s="131">
        <f>SUM(H7:H14)</f>
        <v>2701100</v>
      </c>
      <c r="I15" s="94">
        <f>SUM(I7:I14)</f>
        <v>1515250</v>
      </c>
      <c r="J15" s="131">
        <f>SUM(J7:J14)</f>
        <v>2701100</v>
      </c>
      <c r="K15" s="94">
        <f>SUM(K7:K14)</f>
        <v>500000</v>
      </c>
      <c r="L15" s="95">
        <f t="shared" si="0"/>
        <v>0.18510977009366555</v>
      </c>
      <c r="M15" s="26"/>
      <c r="N15" s="23"/>
    </row>
    <row r="16" spans="1:19" s="14" customFormat="1" ht="56.25" customHeight="1">
      <c r="A16" s="160" t="s">
        <v>112</v>
      </c>
      <c r="B16" s="161"/>
      <c r="C16" s="161"/>
      <c r="D16" s="96"/>
      <c r="E16" s="96"/>
      <c r="F16" s="96"/>
      <c r="G16" s="52"/>
      <c r="H16" s="47"/>
      <c r="I16" s="47"/>
      <c r="J16" s="47"/>
      <c r="K16" s="53"/>
      <c r="L16" s="70"/>
      <c r="M16" s="71"/>
      <c r="N16" s="72"/>
      <c r="O16" s="73"/>
      <c r="P16" s="73"/>
      <c r="Q16" s="73"/>
      <c r="R16" s="73"/>
      <c r="S16" s="73"/>
    </row>
    <row r="17" spans="1:19" s="14" customFormat="1" ht="56.25" customHeight="1">
      <c r="A17" s="48"/>
      <c r="B17" s="46"/>
      <c r="C17" s="49"/>
      <c r="D17" s="50"/>
      <c r="E17" s="51"/>
      <c r="F17" s="51"/>
      <c r="G17" s="52"/>
      <c r="H17" s="47"/>
      <c r="I17" s="47"/>
      <c r="J17" s="47"/>
      <c r="K17" s="53"/>
      <c r="L17" s="70"/>
      <c r="M17" s="71"/>
      <c r="N17" s="72"/>
      <c r="O17" s="73"/>
      <c r="P17" s="73"/>
      <c r="Q17" s="73"/>
      <c r="R17" s="73"/>
      <c r="S17" s="73"/>
    </row>
    <row r="18" spans="11:19" ht="27.75">
      <c r="K18" s="65"/>
      <c r="L18" s="65"/>
      <c r="M18" s="65"/>
      <c r="N18" s="74"/>
      <c r="O18" s="65"/>
      <c r="P18" s="65"/>
      <c r="Q18" s="65"/>
      <c r="R18" s="65"/>
      <c r="S18" s="65"/>
    </row>
    <row r="19" spans="11:19" ht="27.75">
      <c r="K19" s="65"/>
      <c r="L19" s="65"/>
      <c r="M19" s="65"/>
      <c r="N19" s="74"/>
      <c r="O19" s="65"/>
      <c r="P19" s="65"/>
      <c r="Q19" s="65"/>
      <c r="R19" s="65"/>
      <c r="S19" s="65"/>
    </row>
    <row r="20" spans="11:19" ht="27.75">
      <c r="K20" s="65"/>
      <c r="L20" s="65"/>
      <c r="M20" s="65"/>
      <c r="N20" s="74"/>
      <c r="O20" s="65"/>
      <c r="P20" s="65"/>
      <c r="Q20" s="65"/>
      <c r="R20" s="65"/>
      <c r="S20" s="65"/>
    </row>
  </sheetData>
  <sheetProtection/>
  <autoFilter ref="A6:L17"/>
  <mergeCells count="8">
    <mergeCell ref="A16:C16"/>
    <mergeCell ref="A1:J1"/>
    <mergeCell ref="A4:C4"/>
    <mergeCell ref="A3:C3"/>
    <mergeCell ref="E3:I3"/>
    <mergeCell ref="E4:G4"/>
    <mergeCell ref="I4:J4"/>
    <mergeCell ref="A2:L2"/>
  </mergeCell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&amp;COpatření 3 - Město Písek - centrum kultury&amp;R&amp;"Arial CE,Tučné"&amp;14TABULKA č. 2</oddHeader>
    <oddFooter>&amp;LZpracovala: Jana Bauerová
administrátor grant.programu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S18"/>
  <sheetViews>
    <sheetView zoomScale="51" zoomScaleNormal="51" zoomScaleSheetLayoutView="51" workbookViewId="0" topLeftCell="A1">
      <selection activeCell="D12" sqref="D12"/>
    </sheetView>
  </sheetViews>
  <sheetFormatPr defaultColWidth="9.00390625" defaultRowHeight="12.75"/>
  <cols>
    <col min="1" max="1" width="15.75390625" style="3" customWidth="1"/>
    <col min="2" max="2" width="56.625" style="2" customWidth="1"/>
    <col min="3" max="3" width="17.375" style="2" customWidth="1"/>
    <col min="4" max="4" width="64.125" style="2" customWidth="1"/>
    <col min="5" max="5" width="9.375" style="11" customWidth="1"/>
    <col min="6" max="6" width="10.00390625" style="11" customWidth="1"/>
    <col min="7" max="7" width="10.125" style="9" customWidth="1"/>
    <col min="8" max="8" width="24.25390625" style="11" customWidth="1"/>
    <col min="9" max="9" width="21.875" style="9" customWidth="1"/>
    <col min="10" max="10" width="23.25390625" style="9" customWidth="1"/>
    <col min="11" max="11" width="23.25390625" style="1" customWidth="1"/>
    <col min="12" max="12" width="10.625" style="1" customWidth="1"/>
    <col min="13" max="13" width="9.125" style="1" customWidth="1"/>
    <col min="14" max="14" width="9.125" style="25" customWidth="1"/>
    <col min="15" max="16384" width="9.125" style="1" customWidth="1"/>
  </cols>
  <sheetData>
    <row r="1" spans="1:15" s="7" customFormat="1" ht="60">
      <c r="A1" s="163" t="s">
        <v>35</v>
      </c>
      <c r="B1" s="163"/>
      <c r="C1" s="163"/>
      <c r="D1" s="163"/>
      <c r="E1" s="163"/>
      <c r="F1" s="163"/>
      <c r="G1" s="163"/>
      <c r="H1" s="163"/>
      <c r="I1" s="163"/>
      <c r="J1" s="163"/>
      <c r="K1" s="27"/>
      <c r="L1" s="27"/>
      <c r="M1" s="27"/>
      <c r="N1" s="27"/>
      <c r="O1" s="27"/>
    </row>
    <row r="2" spans="1:15" s="28" customFormat="1" ht="52.5">
      <c r="A2" s="173" t="s">
        <v>113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15"/>
      <c r="N2" s="115"/>
      <c r="O2" s="115"/>
    </row>
    <row r="3" spans="1:15" s="28" customFormat="1" ht="52.5" customHeight="1">
      <c r="A3" s="173" t="s">
        <v>114</v>
      </c>
      <c r="B3" s="173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7" customFormat="1" ht="51" customHeight="1">
      <c r="A4" s="168" t="s">
        <v>2</v>
      </c>
      <c r="B4" s="168"/>
      <c r="C4" s="168"/>
      <c r="D4" s="30" t="s">
        <v>0</v>
      </c>
      <c r="E4" s="169">
        <v>200000</v>
      </c>
      <c r="F4" s="169"/>
      <c r="G4" s="169"/>
      <c r="H4" s="170"/>
      <c r="I4" s="170"/>
      <c r="J4" s="15"/>
      <c r="K4" s="13"/>
      <c r="L4" s="10"/>
      <c r="M4" s="10"/>
      <c r="N4" s="23"/>
      <c r="O4" s="10"/>
    </row>
    <row r="5" spans="1:16" s="7" customFormat="1" ht="23.25" customHeight="1">
      <c r="A5" s="164"/>
      <c r="B5" s="164"/>
      <c r="C5" s="164"/>
      <c r="D5" s="10" t="s">
        <v>18</v>
      </c>
      <c r="E5" s="166">
        <v>200000</v>
      </c>
      <c r="F5" s="171"/>
      <c r="G5" s="171"/>
      <c r="H5" s="29" t="s">
        <v>1</v>
      </c>
      <c r="I5" s="166">
        <v>200000</v>
      </c>
      <c r="J5" s="166"/>
      <c r="M5" s="22"/>
      <c r="N5" s="24"/>
      <c r="O5" s="22"/>
      <c r="P5" s="22"/>
    </row>
    <row r="6" spans="1:14" s="5" customFormat="1" ht="39.75" customHeight="1" thickBot="1">
      <c r="A6" s="12"/>
      <c r="B6" s="4"/>
      <c r="C6" s="4"/>
      <c r="D6" s="4"/>
      <c r="E6" s="8"/>
      <c r="F6" s="8"/>
      <c r="G6" s="6"/>
      <c r="H6" s="8"/>
      <c r="I6" s="6"/>
      <c r="J6" s="6"/>
      <c r="N6" s="23"/>
    </row>
    <row r="7" spans="1:14" s="5" customFormat="1" ht="182.25" customHeight="1" thickBot="1">
      <c r="A7" s="110" t="s">
        <v>6</v>
      </c>
      <c r="B7" s="16" t="s">
        <v>4</v>
      </c>
      <c r="C7" s="16" t="s">
        <v>5</v>
      </c>
      <c r="D7" s="16" t="s">
        <v>3</v>
      </c>
      <c r="E7" s="21" t="s">
        <v>10</v>
      </c>
      <c r="F7" s="21" t="s">
        <v>15</v>
      </c>
      <c r="G7" s="21" t="s">
        <v>11</v>
      </c>
      <c r="H7" s="17" t="s">
        <v>8</v>
      </c>
      <c r="I7" s="17" t="s">
        <v>7</v>
      </c>
      <c r="J7" s="18" t="s">
        <v>9</v>
      </c>
      <c r="K7" s="18" t="s">
        <v>12</v>
      </c>
      <c r="L7" s="19" t="s">
        <v>16</v>
      </c>
      <c r="N7" s="23"/>
    </row>
    <row r="8" spans="1:14" s="14" customFormat="1" ht="56.25" customHeight="1" thickBot="1" thickTop="1">
      <c r="A8" s="108" t="s">
        <v>115</v>
      </c>
      <c r="B8" s="88" t="s">
        <v>118</v>
      </c>
      <c r="C8" s="123" t="s">
        <v>20</v>
      </c>
      <c r="D8" s="99" t="s">
        <v>116</v>
      </c>
      <c r="E8" s="75" t="s">
        <v>1</v>
      </c>
      <c r="F8" s="75" t="s">
        <v>1</v>
      </c>
      <c r="G8" s="76">
        <v>77.2</v>
      </c>
      <c r="H8" s="86">
        <v>267000</v>
      </c>
      <c r="I8" s="87">
        <v>200000</v>
      </c>
      <c r="J8" s="86">
        <v>267000</v>
      </c>
      <c r="K8" s="87">
        <v>200000</v>
      </c>
      <c r="L8" s="59">
        <f>K8/J8</f>
        <v>0.7490636704119851</v>
      </c>
      <c r="M8" s="26"/>
      <c r="N8" s="23"/>
    </row>
    <row r="9" spans="1:14" s="14" customFormat="1" ht="56.25" customHeight="1" thickBot="1">
      <c r="A9" s="111" t="s">
        <v>28</v>
      </c>
      <c r="B9" s="89" t="s">
        <v>34</v>
      </c>
      <c r="C9" s="90" t="s">
        <v>33</v>
      </c>
      <c r="D9" s="91" t="s">
        <v>13</v>
      </c>
      <c r="E9" s="104">
        <v>0</v>
      </c>
      <c r="F9" s="104">
        <v>0</v>
      </c>
      <c r="G9" s="93">
        <f>SUM(G1:G8)</f>
        <v>77.2</v>
      </c>
      <c r="H9" s="112">
        <f>SUM(H8:H8)</f>
        <v>267000</v>
      </c>
      <c r="I9" s="94">
        <f>SUM(I8)</f>
        <v>200000</v>
      </c>
      <c r="J9" s="112">
        <f>SUM(J8:J8)</f>
        <v>267000</v>
      </c>
      <c r="K9" s="94">
        <f>SUM(K1:K8)</f>
        <v>200000</v>
      </c>
      <c r="L9" s="95">
        <f>K9/J9</f>
        <v>0.7490636704119851</v>
      </c>
      <c r="M9" s="26"/>
      <c r="N9" s="23"/>
    </row>
    <row r="10" spans="1:19" s="14" customFormat="1" ht="56.25" customHeight="1">
      <c r="A10" s="160" t="s">
        <v>117</v>
      </c>
      <c r="B10" s="161"/>
      <c r="C10" s="161"/>
      <c r="D10" s="162"/>
      <c r="E10" s="51"/>
      <c r="F10" s="51"/>
      <c r="G10" s="52"/>
      <c r="H10" s="47"/>
      <c r="I10" s="47"/>
      <c r="J10" s="47"/>
      <c r="K10" s="53"/>
      <c r="L10" s="70"/>
      <c r="M10" s="71"/>
      <c r="N10" s="72"/>
      <c r="O10" s="73"/>
      <c r="P10" s="73"/>
      <c r="Q10" s="73"/>
      <c r="R10" s="73"/>
      <c r="S10" s="73"/>
    </row>
    <row r="11" spans="1:19" s="14" customFormat="1" ht="56.25" customHeight="1">
      <c r="A11" s="48"/>
      <c r="B11" s="46"/>
      <c r="C11" s="49"/>
      <c r="D11" s="50"/>
      <c r="E11" s="51"/>
      <c r="F11" s="51"/>
      <c r="G11" s="52"/>
      <c r="H11" s="47"/>
      <c r="I11" s="47"/>
      <c r="J11" s="47"/>
      <c r="K11" s="53"/>
      <c r="L11" s="70"/>
      <c r="M11" s="71"/>
      <c r="N11" s="72"/>
      <c r="O11" s="73"/>
      <c r="P11" s="73"/>
      <c r="Q11" s="73"/>
      <c r="R11" s="73"/>
      <c r="S11" s="73"/>
    </row>
    <row r="12" spans="1:19" s="14" customFormat="1" ht="56.25" customHeight="1">
      <c r="A12" s="48"/>
      <c r="B12" s="46"/>
      <c r="C12" s="49"/>
      <c r="D12" s="50"/>
      <c r="E12" s="51"/>
      <c r="F12" s="51"/>
      <c r="G12" s="52"/>
      <c r="H12" s="47"/>
      <c r="I12" s="47"/>
      <c r="J12" s="47"/>
      <c r="K12" s="53"/>
      <c r="L12" s="70"/>
      <c r="M12" s="71"/>
      <c r="N12" s="72"/>
      <c r="O12" s="73"/>
      <c r="P12" s="73"/>
      <c r="Q12" s="73"/>
      <c r="R12" s="73"/>
      <c r="S12" s="73"/>
    </row>
    <row r="13" spans="1:19" s="14" customFormat="1" ht="56.25" customHeight="1">
      <c r="A13" s="48"/>
      <c r="B13" s="46"/>
      <c r="C13" s="49"/>
      <c r="D13" s="50"/>
      <c r="E13" s="51"/>
      <c r="F13" s="51"/>
      <c r="G13" s="52"/>
      <c r="H13" s="47"/>
      <c r="I13" s="47"/>
      <c r="J13" s="47"/>
      <c r="K13" s="53"/>
      <c r="L13" s="70"/>
      <c r="M13" s="71"/>
      <c r="N13" s="72"/>
      <c r="O13" s="73"/>
      <c r="P13" s="73"/>
      <c r="Q13" s="73"/>
      <c r="R13" s="73"/>
      <c r="S13" s="73"/>
    </row>
    <row r="14" spans="1:19" s="14" customFormat="1" ht="56.25" customHeight="1">
      <c r="A14" s="48"/>
      <c r="B14" s="46"/>
      <c r="C14" s="49"/>
      <c r="D14" s="50"/>
      <c r="E14" s="51"/>
      <c r="F14" s="51"/>
      <c r="G14" s="52"/>
      <c r="H14" s="47"/>
      <c r="I14" s="47"/>
      <c r="J14" s="47"/>
      <c r="K14" s="53"/>
      <c r="L14" s="70"/>
      <c r="M14" s="71"/>
      <c r="N14" s="72"/>
      <c r="O14" s="73"/>
      <c r="P14" s="73"/>
      <c r="Q14" s="73"/>
      <c r="R14" s="73"/>
      <c r="S14" s="73"/>
    </row>
    <row r="15" spans="1:19" ht="42.75" customHeight="1">
      <c r="A15" s="48"/>
      <c r="B15" s="54"/>
      <c r="C15" s="50"/>
      <c r="D15" s="54"/>
      <c r="E15" s="55"/>
      <c r="F15" s="55"/>
      <c r="G15" s="56"/>
      <c r="H15" s="57"/>
      <c r="I15" s="57"/>
      <c r="J15" s="57"/>
      <c r="K15" s="57"/>
      <c r="L15" s="70"/>
      <c r="M15" s="71"/>
      <c r="N15" s="74"/>
      <c r="O15" s="65"/>
      <c r="P15" s="65"/>
      <c r="Q15" s="65"/>
      <c r="R15" s="65"/>
      <c r="S15" s="65"/>
    </row>
    <row r="16" spans="11:19" ht="27.75">
      <c r="K16" s="65"/>
      <c r="L16" s="65"/>
      <c r="M16" s="65"/>
      <c r="N16" s="74"/>
      <c r="O16" s="65"/>
      <c r="P16" s="65"/>
      <c r="Q16" s="65"/>
      <c r="R16" s="65"/>
      <c r="S16" s="65"/>
    </row>
    <row r="17" spans="11:19" ht="27.75">
      <c r="K17" s="65"/>
      <c r="L17" s="65"/>
      <c r="M17" s="65"/>
      <c r="N17" s="74"/>
      <c r="O17" s="65"/>
      <c r="P17" s="65"/>
      <c r="Q17" s="65"/>
      <c r="R17" s="65"/>
      <c r="S17" s="65"/>
    </row>
    <row r="18" spans="11:19" ht="27.75">
      <c r="K18" s="65"/>
      <c r="L18" s="65"/>
      <c r="M18" s="65"/>
      <c r="N18" s="74"/>
      <c r="O18" s="65"/>
      <c r="P18" s="65"/>
      <c r="Q18" s="65"/>
      <c r="R18" s="65"/>
      <c r="S18" s="65"/>
    </row>
  </sheetData>
  <sheetProtection/>
  <autoFilter ref="A7:L15"/>
  <mergeCells count="9">
    <mergeCell ref="A10:D10"/>
    <mergeCell ref="A2:L2"/>
    <mergeCell ref="A1:J1"/>
    <mergeCell ref="A5:C5"/>
    <mergeCell ref="I5:J5"/>
    <mergeCell ref="A4:C4"/>
    <mergeCell ref="E4:I4"/>
    <mergeCell ref="E5:G5"/>
    <mergeCell ref="A3:B3"/>
  </mergeCell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&amp;COpatření 4 -  Image města&amp;R&amp;"Arial CE,Tučné"&amp;14TABULKA č. 3</oddHeader>
    <oddFooter>&amp;LZpracovala: Jana Bauerová
administrátor grant.programu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S19"/>
  <sheetViews>
    <sheetView zoomScale="51" zoomScaleNormal="51" zoomScaleSheetLayoutView="51" workbookViewId="0" topLeftCell="A1">
      <selection activeCell="D12" sqref="D12"/>
    </sheetView>
  </sheetViews>
  <sheetFormatPr defaultColWidth="9.00390625" defaultRowHeight="12.75"/>
  <cols>
    <col min="1" max="1" width="15.75390625" style="3" customWidth="1"/>
    <col min="2" max="2" width="56.625" style="2" customWidth="1"/>
    <col min="3" max="3" width="17.375" style="2" customWidth="1"/>
    <col min="4" max="4" width="64.125" style="2" customWidth="1"/>
    <col min="5" max="5" width="9.375" style="11" customWidth="1"/>
    <col min="6" max="6" width="10.00390625" style="11" customWidth="1"/>
    <col min="7" max="7" width="10.125" style="9" customWidth="1"/>
    <col min="8" max="8" width="24.25390625" style="11" customWidth="1"/>
    <col min="9" max="9" width="21.875" style="9" customWidth="1"/>
    <col min="10" max="10" width="23.25390625" style="9" customWidth="1"/>
    <col min="11" max="11" width="23.25390625" style="1" customWidth="1"/>
    <col min="12" max="12" width="10.625" style="1" customWidth="1"/>
    <col min="13" max="13" width="9.125" style="1" customWidth="1"/>
    <col min="14" max="14" width="9.125" style="25" customWidth="1"/>
    <col min="15" max="16384" width="9.125" style="1" customWidth="1"/>
  </cols>
  <sheetData>
    <row r="1" spans="1:15" s="7" customFormat="1" ht="60">
      <c r="A1" s="163" t="s">
        <v>35</v>
      </c>
      <c r="B1" s="163"/>
      <c r="C1" s="163"/>
      <c r="D1" s="163"/>
      <c r="E1" s="163"/>
      <c r="F1" s="163"/>
      <c r="G1" s="163"/>
      <c r="H1" s="163"/>
      <c r="I1" s="163"/>
      <c r="J1" s="163"/>
      <c r="K1" s="27"/>
      <c r="L1" s="27"/>
      <c r="M1" s="27"/>
      <c r="N1" s="27"/>
      <c r="O1" s="27"/>
    </row>
    <row r="2" spans="1:15" s="28" customFormat="1" ht="52.5">
      <c r="A2" s="177" t="s">
        <v>119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15"/>
      <c r="N2" s="115"/>
      <c r="O2" s="115"/>
    </row>
    <row r="3" spans="1:15" s="28" customFormat="1" ht="52.5" customHeight="1">
      <c r="A3" s="177" t="s">
        <v>120</v>
      </c>
      <c r="B3" s="177"/>
      <c r="C3" s="170"/>
      <c r="D3" s="170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7" customFormat="1" ht="51" customHeight="1">
      <c r="A4" s="168" t="s">
        <v>2</v>
      </c>
      <c r="B4" s="168"/>
      <c r="C4" s="168"/>
      <c r="D4" s="30" t="s">
        <v>0</v>
      </c>
      <c r="E4" s="169">
        <v>800000</v>
      </c>
      <c r="F4" s="169"/>
      <c r="G4" s="169"/>
      <c r="H4" s="170"/>
      <c r="I4" s="170"/>
      <c r="J4" s="15"/>
      <c r="K4" s="13"/>
      <c r="L4" s="10"/>
      <c r="M4" s="10"/>
      <c r="N4" s="23"/>
      <c r="O4" s="10"/>
    </row>
    <row r="5" spans="1:16" s="7" customFormat="1" ht="23.25" customHeight="1">
      <c r="A5" s="164"/>
      <c r="B5" s="164"/>
      <c r="C5" s="164"/>
      <c r="D5" s="10" t="s">
        <v>18</v>
      </c>
      <c r="E5" s="166">
        <v>800000</v>
      </c>
      <c r="F5" s="171"/>
      <c r="G5" s="171"/>
      <c r="H5" s="29" t="s">
        <v>1</v>
      </c>
      <c r="I5" s="166">
        <v>800000</v>
      </c>
      <c r="J5" s="166"/>
      <c r="M5" s="22"/>
      <c r="N5" s="24"/>
      <c r="O5" s="22"/>
      <c r="P5" s="22"/>
    </row>
    <row r="6" spans="1:14" s="5" customFormat="1" ht="39.75" customHeight="1" thickBot="1">
      <c r="A6" s="12"/>
      <c r="B6" s="4"/>
      <c r="C6" s="4"/>
      <c r="D6" s="4"/>
      <c r="E6" s="8"/>
      <c r="F6" s="8"/>
      <c r="G6" s="6"/>
      <c r="H6" s="8"/>
      <c r="I6" s="6"/>
      <c r="J6" s="6"/>
      <c r="N6" s="23"/>
    </row>
    <row r="7" spans="1:14" s="5" customFormat="1" ht="182.25" customHeight="1" thickBot="1">
      <c r="A7" s="145" t="s">
        <v>6</v>
      </c>
      <c r="B7" s="16" t="s">
        <v>4</v>
      </c>
      <c r="C7" s="16" t="s">
        <v>5</v>
      </c>
      <c r="D7" s="16" t="s">
        <v>3</v>
      </c>
      <c r="E7" s="21" t="s">
        <v>10</v>
      </c>
      <c r="F7" s="21" t="s">
        <v>15</v>
      </c>
      <c r="G7" s="21" t="s">
        <v>11</v>
      </c>
      <c r="H7" s="17" t="s">
        <v>8</v>
      </c>
      <c r="I7" s="17" t="s">
        <v>7</v>
      </c>
      <c r="J7" s="18" t="s">
        <v>9</v>
      </c>
      <c r="K7" s="18" t="s">
        <v>12</v>
      </c>
      <c r="L7" s="19" t="s">
        <v>16</v>
      </c>
      <c r="N7" s="23"/>
    </row>
    <row r="8" spans="1:14" s="14" customFormat="1" ht="56.25" customHeight="1" thickTop="1">
      <c r="A8" s="146" t="s">
        <v>121</v>
      </c>
      <c r="B8" s="149" t="s">
        <v>126</v>
      </c>
      <c r="C8" s="144" t="s">
        <v>122</v>
      </c>
      <c r="D8" s="144" t="s">
        <v>123</v>
      </c>
      <c r="E8" s="157" t="s">
        <v>1</v>
      </c>
      <c r="F8" s="34">
        <v>0</v>
      </c>
      <c r="G8" s="158">
        <v>81.2</v>
      </c>
      <c r="H8" s="86">
        <v>2607480</v>
      </c>
      <c r="I8" s="87">
        <v>800000</v>
      </c>
      <c r="J8" s="86">
        <v>2607480</v>
      </c>
      <c r="K8" s="87">
        <v>800000</v>
      </c>
      <c r="L8" s="20">
        <f>K8/J8</f>
        <v>0.3068096399588875</v>
      </c>
      <c r="M8" s="26"/>
      <c r="N8" s="23"/>
    </row>
    <row r="9" spans="1:14" s="14" customFormat="1" ht="56.25" customHeight="1" thickBot="1">
      <c r="A9" s="150" t="s">
        <v>124</v>
      </c>
      <c r="B9" s="135" t="s">
        <v>104</v>
      </c>
      <c r="C9" s="136" t="s">
        <v>24</v>
      </c>
      <c r="D9" s="136" t="s">
        <v>125</v>
      </c>
      <c r="E9" s="58"/>
      <c r="F9" s="75" t="s">
        <v>26</v>
      </c>
      <c r="G9" s="151">
        <v>61.6</v>
      </c>
      <c r="H9" s="152">
        <v>1923500</v>
      </c>
      <c r="I9" s="153">
        <v>800000</v>
      </c>
      <c r="J9" s="152">
        <v>1923500</v>
      </c>
      <c r="K9" s="154">
        <v>0</v>
      </c>
      <c r="L9" s="156">
        <f>K9/J9</f>
        <v>0</v>
      </c>
      <c r="M9" s="26"/>
      <c r="N9" s="23"/>
    </row>
    <row r="10" spans="1:14" s="14" customFormat="1" ht="56.25" customHeight="1" thickBot="1">
      <c r="A10" s="111" t="s">
        <v>28</v>
      </c>
      <c r="B10" s="89" t="s">
        <v>128</v>
      </c>
      <c r="C10" s="90" t="s">
        <v>129</v>
      </c>
      <c r="D10" s="91" t="s">
        <v>130</v>
      </c>
      <c r="E10" s="104">
        <v>0</v>
      </c>
      <c r="F10" s="92">
        <v>1</v>
      </c>
      <c r="G10" s="93">
        <f>SUM(G1:G8)</f>
        <v>81.2</v>
      </c>
      <c r="H10" s="159">
        <f>SUM(H8:H9)</f>
        <v>4530980</v>
      </c>
      <c r="I10" s="131">
        <f>SUM(I8:I9)</f>
        <v>1600000</v>
      </c>
      <c r="J10" s="159">
        <f>SUM(J8:J9)</f>
        <v>4530980</v>
      </c>
      <c r="K10" s="94">
        <f>SUM(K1:K8)</f>
        <v>800000</v>
      </c>
      <c r="L10" s="155">
        <f>K10/J10</f>
        <v>0.17656224481238053</v>
      </c>
      <c r="M10" s="26"/>
      <c r="N10" s="23"/>
    </row>
    <row r="11" spans="1:19" s="14" customFormat="1" ht="56.25" customHeight="1">
      <c r="A11" s="174" t="s">
        <v>127</v>
      </c>
      <c r="B11" s="175"/>
      <c r="C11" s="175"/>
      <c r="D11" s="176"/>
      <c r="E11" s="51"/>
      <c r="F11" s="51"/>
      <c r="G11" s="52"/>
      <c r="H11" s="47"/>
      <c r="I11" s="47"/>
      <c r="J11" s="47"/>
      <c r="K11" s="53"/>
      <c r="L11" s="70"/>
      <c r="M11" s="71"/>
      <c r="N11" s="72"/>
      <c r="O11" s="73"/>
      <c r="P11" s="73"/>
      <c r="Q11" s="73"/>
      <c r="R11" s="73"/>
      <c r="S11" s="73"/>
    </row>
    <row r="12" spans="1:19" s="14" customFormat="1" ht="56.25" customHeight="1">
      <c r="A12" s="48"/>
      <c r="B12" s="46"/>
      <c r="C12" s="49"/>
      <c r="D12" s="50"/>
      <c r="E12" s="51"/>
      <c r="F12" s="51"/>
      <c r="G12" s="52"/>
      <c r="H12" s="47"/>
      <c r="I12" s="47"/>
      <c r="J12" s="47"/>
      <c r="K12" s="53"/>
      <c r="L12" s="70"/>
      <c r="M12" s="71"/>
      <c r="N12" s="72"/>
      <c r="O12" s="73"/>
      <c r="P12" s="73"/>
      <c r="Q12" s="73"/>
      <c r="R12" s="73"/>
      <c r="S12" s="73"/>
    </row>
    <row r="13" spans="1:19" s="14" customFormat="1" ht="56.25" customHeight="1">
      <c r="A13" s="48"/>
      <c r="B13" s="46"/>
      <c r="C13" s="49"/>
      <c r="D13" s="50"/>
      <c r="E13" s="51"/>
      <c r="F13" s="51"/>
      <c r="G13" s="52"/>
      <c r="H13" s="47"/>
      <c r="I13" s="47"/>
      <c r="J13" s="47"/>
      <c r="K13" s="53"/>
      <c r="L13" s="70"/>
      <c r="M13" s="71"/>
      <c r="N13" s="72"/>
      <c r="O13" s="73"/>
      <c r="P13" s="73"/>
      <c r="Q13" s="73"/>
      <c r="R13" s="73"/>
      <c r="S13" s="73"/>
    </row>
    <row r="14" spans="1:19" s="14" customFormat="1" ht="56.25" customHeight="1">
      <c r="A14" s="48"/>
      <c r="B14" s="46"/>
      <c r="C14" s="49"/>
      <c r="D14" s="50"/>
      <c r="E14" s="51"/>
      <c r="F14" s="51"/>
      <c r="G14" s="52"/>
      <c r="H14" s="47"/>
      <c r="I14" s="47"/>
      <c r="J14" s="47"/>
      <c r="K14" s="53"/>
      <c r="L14" s="70"/>
      <c r="M14" s="71"/>
      <c r="N14" s="72"/>
      <c r="O14" s="73"/>
      <c r="P14" s="73"/>
      <c r="Q14" s="73"/>
      <c r="R14" s="73"/>
      <c r="S14" s="73"/>
    </row>
    <row r="15" spans="1:19" s="14" customFormat="1" ht="56.25" customHeight="1">
      <c r="A15" s="48"/>
      <c r="B15" s="46"/>
      <c r="C15" s="49"/>
      <c r="D15" s="50"/>
      <c r="E15" s="51"/>
      <c r="F15" s="51"/>
      <c r="G15" s="52"/>
      <c r="H15" s="47"/>
      <c r="I15" s="47"/>
      <c r="J15" s="47"/>
      <c r="K15" s="53"/>
      <c r="L15" s="70"/>
      <c r="M15" s="71"/>
      <c r="N15" s="72"/>
      <c r="O15" s="73"/>
      <c r="P15" s="73"/>
      <c r="Q15" s="73"/>
      <c r="R15" s="73"/>
      <c r="S15" s="73"/>
    </row>
    <row r="16" spans="1:19" ht="42.75" customHeight="1">
      <c r="A16" s="48"/>
      <c r="B16" s="54"/>
      <c r="C16" s="50"/>
      <c r="D16" s="54"/>
      <c r="E16" s="55"/>
      <c r="F16" s="55"/>
      <c r="G16" s="56"/>
      <c r="H16" s="57"/>
      <c r="I16" s="57"/>
      <c r="J16" s="57"/>
      <c r="K16" s="57"/>
      <c r="L16" s="70"/>
      <c r="M16" s="71"/>
      <c r="N16" s="74"/>
      <c r="O16" s="65"/>
      <c r="P16" s="65"/>
      <c r="Q16" s="65"/>
      <c r="R16" s="65"/>
      <c r="S16" s="65"/>
    </row>
    <row r="17" spans="11:19" ht="27.75">
      <c r="K17" s="65"/>
      <c r="L17" s="65"/>
      <c r="M17" s="65"/>
      <c r="N17" s="74"/>
      <c r="O17" s="65"/>
      <c r="P17" s="65"/>
      <c r="Q17" s="65"/>
      <c r="R17" s="65"/>
      <c r="S17" s="65"/>
    </row>
    <row r="18" spans="11:19" ht="27.75">
      <c r="K18" s="65"/>
      <c r="L18" s="65"/>
      <c r="M18" s="65"/>
      <c r="N18" s="74"/>
      <c r="O18" s="65"/>
      <c r="P18" s="65"/>
      <c r="Q18" s="65"/>
      <c r="R18" s="65"/>
      <c r="S18" s="65"/>
    </row>
    <row r="19" spans="11:19" ht="27.75">
      <c r="K19" s="65"/>
      <c r="L19" s="65"/>
      <c r="M19" s="65"/>
      <c r="N19" s="74"/>
      <c r="O19" s="65"/>
      <c r="P19" s="65"/>
      <c r="Q19" s="65"/>
      <c r="R19" s="65"/>
      <c r="S19" s="65"/>
    </row>
  </sheetData>
  <sheetProtection/>
  <autoFilter ref="A7:L16"/>
  <mergeCells count="9">
    <mergeCell ref="A11:D11"/>
    <mergeCell ref="A2:L2"/>
    <mergeCell ref="A1:J1"/>
    <mergeCell ref="A5:C5"/>
    <mergeCell ref="I5:J5"/>
    <mergeCell ref="A4:C4"/>
    <mergeCell ref="E4:I4"/>
    <mergeCell ref="E5:G5"/>
    <mergeCell ref="A3:D3"/>
  </mergeCell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&amp;COpatření 4 -  Image města&amp;R&amp;"Arial CE,Tučné"&amp;14TABULKA č. 4</oddHeader>
    <oddFooter>&amp;LZpracovala: Jana Bauerová
administrátor grant.programu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bauerova</cp:lastModifiedBy>
  <cp:lastPrinted>2009-09-17T08:03:18Z</cp:lastPrinted>
  <dcterms:created xsi:type="dcterms:W3CDTF">2006-01-25T13:32:26Z</dcterms:created>
  <dcterms:modified xsi:type="dcterms:W3CDTF">2009-09-17T08:09:04Z</dcterms:modified>
  <cp:category/>
  <cp:version/>
  <cp:contentType/>
  <cp:contentStatus/>
</cp:coreProperties>
</file>