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765" windowWidth="12120" windowHeight="9030" tabRatio="746" activeTab="0"/>
  </bookViews>
  <sheets>
    <sheet name="Kultura - Opatření 2 POŘADÍ" sheetId="1" r:id="rId1"/>
    <sheet name="Kultura - Opatření 3 " sheetId="2" r:id="rId2"/>
    <sheet name="Kultura - Opatření 4 Léto" sheetId="3" r:id="rId3"/>
    <sheet name="Kultura - Opatření 4 ADVENT " sheetId="4" r:id="rId4"/>
  </sheets>
  <definedNames>
    <definedName name="_xlnm._FilterDatabase" localSheetId="0" hidden="1">'Kultura - Opatření 2 POŘADÍ'!$A$6:$L$32</definedName>
    <definedName name="_xlnm._FilterDatabase" localSheetId="1" hidden="1">'Kultura - Opatření 3 '!$A$6:$L$19</definedName>
    <definedName name="_xlnm._FilterDatabase" localSheetId="3" hidden="1">'Kultura - Opatření 4 ADVENT '!$A$7:$L$15</definedName>
    <definedName name="_xlnm._FilterDatabase" localSheetId="2" hidden="1">'Kultura - Opatření 4 Léto'!$A$7:$L$15</definedName>
    <definedName name="_xlnm.Print_Area" localSheetId="0">'Kultura - Opatření 2 POŘADÍ'!$A$1:$L$33</definedName>
    <definedName name="_xlnm.Print_Area" localSheetId="1">'Kultura - Opatření 3 '!$A$1:$L$19</definedName>
    <definedName name="_xlnm.Print_Area" localSheetId="3">'Kultura - Opatření 4 ADVENT '!$A$1:$L$15</definedName>
    <definedName name="_xlnm.Print_Area" localSheetId="2">'Kultura - Opatření 4 Léto'!$A$1:$L$15</definedName>
  </definedNames>
  <calcPr fullCalcOnLoad="1"/>
</workbook>
</file>

<file path=xl/sharedStrings.xml><?xml version="1.0" encoding="utf-8"?>
<sst xmlns="http://schemas.openxmlformats.org/spreadsheetml/2006/main" count="294" uniqueCount="136">
  <si>
    <t>ALOKOVANÁ ČÁSTKA</t>
  </si>
  <si>
    <t>-</t>
  </si>
  <si>
    <t>Hodnotící tabulka</t>
  </si>
  <si>
    <t>NÁZEV PROJEKTU</t>
  </si>
  <si>
    <t>ŽADATEL</t>
  </si>
  <si>
    <t>PRÁVNÍ FORMA</t>
  </si>
  <si>
    <t>ČÍSELNÝ KÓD ŽÁDOSTI</t>
  </si>
  <si>
    <t>požadovaný příspěvek žadatelem</t>
  </si>
  <si>
    <t>Celkové náklady projektu uvedené  žadatelem</t>
  </si>
  <si>
    <t>Celkové uznatelné náklady projektu upraveno při hodnocení</t>
  </si>
  <si>
    <t>VYŘAZENO V 1 KOLE ADMINISTRÁTOREM</t>
  </si>
  <si>
    <t>ZÍSKANÉ BODY PŘI HODNOCENÍ PROJEKTŮ</t>
  </si>
  <si>
    <t>NAVRŽENÝ PŘÍSPĚVEK HODNOTÍCÍ KOMISÍ</t>
  </si>
  <si>
    <t>VYŘAZENO V 2 KOLE HODNOTÍCÍ KOMISÍ</t>
  </si>
  <si>
    <t>navržený příspěvek v %</t>
  </si>
  <si>
    <t>Min. - max. výše požadovaného příspěvku</t>
  </si>
  <si>
    <t>Min. - max. výše požadovan.příspěvku</t>
  </si>
  <si>
    <t>Pod čarou</t>
  </si>
  <si>
    <t>občanské sdružení</t>
  </si>
  <si>
    <t>Písecký pěvecký sbor</t>
  </si>
  <si>
    <t>TCS LOUISIANA</t>
  </si>
  <si>
    <t>OSVČ</t>
  </si>
  <si>
    <t>ANO</t>
  </si>
  <si>
    <t>Mateřské centrum Kvítek</t>
  </si>
  <si>
    <t>Celkem</t>
  </si>
  <si>
    <t>Posezení s písničkou - podvečer nejen pro seniory</t>
  </si>
  <si>
    <t>Taneční centrum Z. I. P. Písek</t>
  </si>
  <si>
    <t>INKANO Písek o.s.</t>
  </si>
  <si>
    <t>Loutkový soubor NITKA</t>
  </si>
  <si>
    <t>Občanské sdružení Písečtí loutkáři</t>
  </si>
  <si>
    <t>navržený příspěvek</t>
  </si>
  <si>
    <t>COHIBA MUSICA o.s.</t>
  </si>
  <si>
    <t>Folklorní soubor PÍSEČAN, o.s.</t>
  </si>
  <si>
    <t>Sdružená obec Baráčníků "VITORAZ"</t>
  </si>
  <si>
    <t>Sdružení rodičů a přátel Svobodné waldorfské školy v Písku, o.s.</t>
  </si>
  <si>
    <t>Společnost pro dobré soužití česky a německy hovořících zemí a občanů</t>
  </si>
  <si>
    <t>Taneční centrum Z.I.P. Písek, o.s.</t>
  </si>
  <si>
    <t>Ivo Voříšek</t>
  </si>
  <si>
    <t>Robin Mikušiak</t>
  </si>
  <si>
    <t>V opatření 3 byla vyčerpaná celá alokovaná částka.</t>
  </si>
  <si>
    <t>Advent v Písku</t>
  </si>
  <si>
    <t>V opatření 4 - Advent v Písku byla vyčerpaná  celá alokovaná částka.</t>
  </si>
  <si>
    <t>s.r.o.</t>
  </si>
  <si>
    <t>Opatření č. 2 - Podpora živé kultury: 1. výzva k 5.01.2010 - číslo výzvy 5012/1</t>
  </si>
  <si>
    <t>Grantový program na podporu kultury v roce  2010</t>
  </si>
  <si>
    <t>5012/1/01</t>
  </si>
  <si>
    <t>5012/1/02</t>
  </si>
  <si>
    <t>5012/1/03</t>
  </si>
  <si>
    <t>5012/1/04</t>
  </si>
  <si>
    <t>5012/1/05</t>
  </si>
  <si>
    <t>5012/1/06</t>
  </si>
  <si>
    <t>5012/1/07</t>
  </si>
  <si>
    <t>5012/1/08</t>
  </si>
  <si>
    <t>5012/1/09</t>
  </si>
  <si>
    <t>5012/1/10</t>
  </si>
  <si>
    <t>5012/1/11</t>
  </si>
  <si>
    <t>5012/1/12</t>
  </si>
  <si>
    <t>5012/1/13</t>
  </si>
  <si>
    <t>5012/1/14</t>
  </si>
  <si>
    <t>5012/1/15</t>
  </si>
  <si>
    <t>5012/1/16</t>
  </si>
  <si>
    <t>5012/1/17</t>
  </si>
  <si>
    <t>5012/1/18</t>
  </si>
  <si>
    <t>5012/1/19</t>
  </si>
  <si>
    <t>5012/1/20</t>
  </si>
  <si>
    <t>5012/1/21</t>
  </si>
  <si>
    <t>5012/1/22</t>
  </si>
  <si>
    <t>5012/1/23</t>
  </si>
  <si>
    <t>5012/1/24</t>
  </si>
  <si>
    <t>5012/1/25</t>
  </si>
  <si>
    <t>Mažoretky Písek</t>
  </si>
  <si>
    <t>Občanské sdružení divadelní spolek Prácheňská scéna v Písku</t>
  </si>
  <si>
    <t>občanské sdružení 2/4</t>
  </si>
  <si>
    <t>Sdružení Písecký komorní orchestr</t>
  </si>
  <si>
    <t xml:space="preserve">Prácheňské muzeum v Písku </t>
  </si>
  <si>
    <t>Sdružení Dechová hudba města Písku</t>
  </si>
  <si>
    <t>Společnost pro česko-německou spolupráci Písek</t>
  </si>
  <si>
    <t>Tělocvičná jednota Sokol Písek</t>
  </si>
  <si>
    <t>Udržování, rozvoj, propagace jihočeského folkloru a jeho prezentace v České republice a v zahraničí</t>
  </si>
  <si>
    <t>Mažoretky Písek - činnost v roce 2010</t>
  </si>
  <si>
    <t>Pohádky a kulturní akce pro nejmenší</t>
  </si>
  <si>
    <t>Prácheňská scéna 2010</t>
  </si>
  <si>
    <t>Radost a pohoda nejen pro nejmenší</t>
  </si>
  <si>
    <t>CULTURA LUDUS</t>
  </si>
  <si>
    <t>Zpíváme pro radost</t>
  </si>
  <si>
    <t>Činnost sdružení PIKO v roce 2010</t>
  </si>
  <si>
    <t>Programy pro děti</t>
  </si>
  <si>
    <t>Kurt a Sid - divadelní hra</t>
  </si>
  <si>
    <t>Prostor pro realizaci</t>
  </si>
  <si>
    <t>Neckyáda a drakyáda 2010</t>
  </si>
  <si>
    <t>příspěvková organizace</t>
  </si>
  <si>
    <t>Itálie na Otavě</t>
  </si>
  <si>
    <t>PÍSECKEJ SKŘIVAN</t>
  </si>
  <si>
    <t>Rozvoj a činnost dechové hudby a partnerských vztahů městem Písek s partnerskými městy</t>
  </si>
  <si>
    <t>Činnost sdružené obce Baráčníků "VITORAZ" v roce 2010</t>
  </si>
  <si>
    <t>S pohádkou od Copánku objevuji svět</t>
  </si>
  <si>
    <t>Organizace 5.ročníku celostátní dětské divadelní přehlídky Duhové divadlo</t>
  </si>
  <si>
    <t>ZIPákům je 5 let</t>
  </si>
  <si>
    <t>Příspěvek na činnost 2010</t>
  </si>
  <si>
    <t>Plán akcí na rok 2010 /skupina TERIFOTO/</t>
  </si>
  <si>
    <t>V opatření 2 byla vyčerpaná  celá alokovaná  částka.</t>
  </si>
  <si>
    <t>Opatření č. 3 - Město Písek - centrum kultury: 1. výzva k 5.01.2010 - číslo výzvy 5013/1</t>
  </si>
  <si>
    <t>5013/1/01</t>
  </si>
  <si>
    <t>Kulturní cyklus Kafé U Vavřiny</t>
  </si>
  <si>
    <t>5013/1/02</t>
  </si>
  <si>
    <t>Písecké Mosty</t>
  </si>
  <si>
    <t>5013/1/03</t>
  </si>
  <si>
    <t>CG1 Invest s.r.o.</t>
  </si>
  <si>
    <t xml:space="preserve">Hudební a divadelní léto Na Ptáčkovně </t>
  </si>
  <si>
    <t>5013/1/04</t>
  </si>
  <si>
    <t>Profesionální divadelní scéna  v DPČ</t>
  </si>
  <si>
    <t>5013/1/05</t>
  </si>
  <si>
    <t>Hvězdy světové hudební scény v Písku</t>
  </si>
  <si>
    <t>5013/1/06</t>
  </si>
  <si>
    <t>Šrámkův Písek</t>
  </si>
  <si>
    <t>5013/1/07</t>
  </si>
  <si>
    <t>Bee Free</t>
  </si>
  <si>
    <t>5013/1/08</t>
  </si>
  <si>
    <t>Zpívající most a japonská akademie - úvodní koncert 15.ročníku Mezinárodního festivalu PONTES</t>
  </si>
  <si>
    <t>5013/1/09</t>
  </si>
  <si>
    <t>Bavme se Zipem</t>
  </si>
  <si>
    <t>5013/1/10</t>
  </si>
  <si>
    <t>TCS Louisiana Písek</t>
  </si>
  <si>
    <t>Písecké dupání 2010 - 2e WCDF REGIONAL COUNTRY LINEDANCE COMPETITION</t>
  </si>
  <si>
    <t>Společnost Amatérské divadlo a svět</t>
  </si>
  <si>
    <t>Společnost pro dobré soužití česky a německy hovořících zemí a občanů - na vlastní žádost odstoupeno!</t>
  </si>
  <si>
    <t>Opatření č. 4 - Image města - Projekt "Písecké kulturní léto": 1. výzva k 5.01.2010 - číslo výzvy 5014/1</t>
  </si>
  <si>
    <t>5014/1/01</t>
  </si>
  <si>
    <t>Hotel "U kapličky" s.r.o.</t>
  </si>
  <si>
    <t>Písecké kulturní léto    ZA KAPLIČKOU</t>
  </si>
  <si>
    <t>Opatření č. 4 - Image města - Projekt "Advent v Písku": 1. výzva k 5.01.2010 - číslo výzvy 5014/1</t>
  </si>
  <si>
    <t>5014/1/02</t>
  </si>
  <si>
    <t>COHIBA MUSICA</t>
  </si>
  <si>
    <t>V opatření 4 - Písecké kulturní léto nebyla vyčerpaná  celá alokovaná částka tj. 400.000,- Kč.</t>
  </si>
  <si>
    <t xml:space="preserve">LOUTKÁŘSTVÍ A PÍSECKÉ POVĚSTI NA NITCE </t>
  </si>
  <si>
    <t>Fotografická soutěž "Písek a Deggendorf očima dětí" s podporou primátorky Deggendorfu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</si>
</sst>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%"/>
    <numFmt numFmtId="167" formatCode="[$-405]d\.\ mmmm\ yyyy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0000\ &quot;Kč&quot;_-;\-* #,##0.00000\ &quot;Kč&quot;_-;_-* &quot;-&quot;??\ &quot;Kč&quot;_-;_-@_-"/>
    <numFmt numFmtId="171" formatCode="_-* #,##0.000000\ &quot;Kč&quot;_-;\-* #,##0.000000\ &quot;Kč&quot;_-;_-* &quot;-&quot;??\ &quot;Kč&quot;_-;_-@_-"/>
    <numFmt numFmtId="172" formatCode="_-* #,##0.0000000\ &quot;Kč&quot;_-;\-* #,##0.0000000\ &quot;Kč&quot;_-;_-* &quot;-&quot;??\ &quot;Kč&quot;_-;_-@_-"/>
    <numFmt numFmtId="173" formatCode="dd/mm/yy;@"/>
    <numFmt numFmtId="174" formatCode="mmm/yyyy"/>
    <numFmt numFmtId="175" formatCode="0.0_ ;\-0.0\ "/>
    <numFmt numFmtId="176" formatCode="#&quot; &quot;???/???"/>
    <numFmt numFmtId="177" formatCode="#,##0.0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_-* #,##0.0\ _K_č_-;\-* #,##0.0\ _K_č_-;_-* &quot;-&quot;?\ _K_č_-;_-@_-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_-* #,##0\ _K_č_-;\-* #,##0\ _K_č_-;_-* &quot;-&quot;?\ _K_č_-;_-@_-"/>
    <numFmt numFmtId="188" formatCode="_-* #,##0\ _K_č_-;\-* #,##0\ _K_č_-;_-* &quot;-&quot;??\ _K_č_-;_-@_-"/>
    <numFmt numFmtId="189" formatCode="0.0"/>
  </numFmts>
  <fonts count="68"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48"/>
      <name val="Arial CE"/>
      <family val="2"/>
    </font>
    <font>
      <sz val="20"/>
      <name val="Arial CE"/>
      <family val="2"/>
    </font>
    <font>
      <b/>
      <sz val="22"/>
      <name val="Arial CE"/>
      <family val="2"/>
    </font>
    <font>
      <b/>
      <sz val="36"/>
      <name val="Arial CE"/>
      <family val="2"/>
    </font>
    <font>
      <b/>
      <sz val="42"/>
      <name val="Arial CE"/>
      <family val="2"/>
    </font>
    <font>
      <b/>
      <sz val="38"/>
      <name val="Arial CE"/>
      <family val="2"/>
    </font>
    <font>
      <b/>
      <sz val="24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4"/>
      <color indexed="18"/>
      <name val="Arial CE"/>
      <family val="2"/>
    </font>
    <font>
      <sz val="14"/>
      <color indexed="18"/>
      <name val="Arial CE"/>
      <family val="2"/>
    </font>
    <font>
      <sz val="18"/>
      <name val="Arial CE"/>
      <family val="2"/>
    </font>
    <font>
      <sz val="12"/>
      <color indexed="18"/>
      <name val="Arial CE"/>
      <family val="2"/>
    </font>
    <font>
      <sz val="13"/>
      <color indexed="18"/>
      <name val="Arial CE"/>
      <family val="2"/>
    </font>
    <font>
      <sz val="11"/>
      <color indexed="18"/>
      <name val="Arial CE"/>
      <family val="2"/>
    </font>
    <font>
      <b/>
      <sz val="12"/>
      <color indexed="18"/>
      <name val="Arial CE"/>
      <family val="2"/>
    </font>
    <font>
      <b/>
      <sz val="28"/>
      <name val="Arial CE"/>
      <family val="2"/>
    </font>
    <font>
      <b/>
      <sz val="26"/>
      <name val="Arial CE"/>
      <family val="2"/>
    </font>
    <font>
      <b/>
      <sz val="10"/>
      <color indexed="18"/>
      <name val="Arial CE"/>
      <family val="2"/>
    </font>
    <font>
      <sz val="10"/>
      <color indexed="18"/>
      <name val="Arial CE"/>
      <family val="2"/>
    </font>
    <font>
      <sz val="26"/>
      <name val="Arial CE"/>
      <family val="2"/>
    </font>
    <font>
      <sz val="36"/>
      <name val="Arial CE"/>
      <family val="2"/>
    </font>
    <font>
      <b/>
      <sz val="3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4" fontId="1" fillId="0" borderId="0" xfId="39" applyFont="1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44" fontId="0" fillId="0" borderId="0" xfId="39" applyBorder="1" applyAlignment="1">
      <alignment/>
    </xf>
    <xf numFmtId="49" fontId="0" fillId="0" borderId="0" xfId="0" applyNumberFormat="1" applyBorder="1" applyAlignment="1">
      <alignment wrapText="1"/>
    </xf>
    <xf numFmtId="173" fontId="5" fillId="0" borderId="0" xfId="39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165" fontId="5" fillId="0" borderId="0" xfId="39" applyNumberFormat="1" applyFont="1" applyBorder="1" applyAlignment="1">
      <alignment horizontal="center" wrapText="1"/>
    </xf>
    <xf numFmtId="44" fontId="9" fillId="0" borderId="10" xfId="39" applyFont="1" applyBorder="1" applyAlignment="1">
      <alignment horizontal="center" vertical="center" wrapText="1"/>
    </xf>
    <xf numFmtId="44" fontId="9" fillId="0" borderId="10" xfId="39" applyFont="1" applyBorder="1" applyAlignment="1">
      <alignment horizontal="center" vertical="center" textRotation="90" wrapText="1"/>
    </xf>
    <xf numFmtId="44" fontId="9" fillId="33" borderId="10" xfId="39" applyFont="1" applyFill="1" applyBorder="1" applyAlignment="1">
      <alignment horizontal="center" vertical="center" textRotation="90" wrapText="1"/>
    </xf>
    <xf numFmtId="44" fontId="9" fillId="33" borderId="11" xfId="39" applyFont="1" applyFill="1" applyBorder="1" applyAlignment="1">
      <alignment horizontal="center" vertical="center" textRotation="90" wrapText="1"/>
    </xf>
    <xf numFmtId="166" fontId="9" fillId="33" borderId="12" xfId="48" applyNumberFormat="1" applyFont="1" applyFill="1" applyBorder="1" applyAlignment="1">
      <alignment horizontal="center" vertical="center" wrapText="1"/>
    </xf>
    <xf numFmtId="44" fontId="6" fillId="33" borderId="10" xfId="39" applyFont="1" applyFill="1" applyBorder="1" applyAlignment="1">
      <alignment horizontal="center" vertical="center" textRotation="90" wrapText="1"/>
    </xf>
    <xf numFmtId="165" fontId="5" fillId="0" borderId="0" xfId="39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165" fontId="12" fillId="0" borderId="0" xfId="39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173" fontId="5" fillId="0" borderId="0" xfId="39" applyNumberFormat="1" applyFont="1" applyBorder="1" applyAlignment="1">
      <alignment horizontal="center" wrapText="1"/>
    </xf>
    <xf numFmtId="0" fontId="16" fillId="33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left" wrapText="1"/>
    </xf>
    <xf numFmtId="0" fontId="17" fillId="0" borderId="0" xfId="0" applyFont="1" applyFill="1" applyBorder="1" applyAlignment="1">
      <alignment wrapText="1"/>
    </xf>
    <xf numFmtId="189" fontId="9" fillId="33" borderId="13" xfId="34" applyNumberFormat="1" applyFont="1" applyFill="1" applyBorder="1" applyAlignment="1">
      <alignment horizontal="center" vertical="center" wrapText="1"/>
    </xf>
    <xf numFmtId="179" fontId="9" fillId="33" borderId="13" xfId="34" applyNumberFormat="1" applyFont="1" applyFill="1" applyBorder="1" applyAlignment="1">
      <alignment horizontal="center" vertical="center" wrapText="1"/>
    </xf>
    <xf numFmtId="179" fontId="9" fillId="33" borderId="14" xfId="34" applyNumberFormat="1" applyFont="1" applyFill="1" applyBorder="1" applyAlignment="1">
      <alignment horizontal="center" vertical="center" wrapText="1"/>
    </xf>
    <xf numFmtId="189" fontId="9" fillId="33" borderId="14" xfId="34" applyNumberFormat="1" applyFont="1" applyFill="1" applyBorder="1" applyAlignment="1">
      <alignment horizontal="center" vertical="center" wrapText="1"/>
    </xf>
    <xf numFmtId="166" fontId="9" fillId="33" borderId="15" xfId="48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165" fontId="1" fillId="0" borderId="0" xfId="39" applyNumberFormat="1" applyFont="1" applyFill="1" applyBorder="1" applyAlignment="1">
      <alignment horizontal="left" vertical="center" wrapText="1"/>
    </xf>
    <xf numFmtId="165" fontId="1" fillId="34" borderId="0" xfId="39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165" fontId="1" fillId="0" borderId="0" xfId="39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>
      <alignment horizontal="left" wrapText="1"/>
    </xf>
    <xf numFmtId="179" fontId="9" fillId="0" borderId="0" xfId="34" applyNumberFormat="1" applyFont="1" applyFill="1" applyBorder="1" applyAlignment="1">
      <alignment horizontal="center" vertical="center" wrapText="1"/>
    </xf>
    <xf numFmtId="189" fontId="9" fillId="0" borderId="0" xfId="34" applyNumberFormat="1" applyFont="1" applyFill="1" applyBorder="1" applyAlignment="1">
      <alignment horizontal="center" vertical="center" wrapText="1"/>
    </xf>
    <xf numFmtId="165" fontId="9" fillId="0" borderId="0" xfId="39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189" fontId="9" fillId="0" borderId="0" xfId="0" applyNumberFormat="1" applyFont="1" applyFill="1" applyBorder="1" applyAlignment="1">
      <alignment wrapText="1"/>
    </xf>
    <xf numFmtId="165" fontId="9" fillId="0" borderId="0" xfId="39" applyNumberFormat="1" applyFont="1" applyFill="1" applyBorder="1" applyAlignment="1">
      <alignment wrapText="1"/>
    </xf>
    <xf numFmtId="166" fontId="9" fillId="33" borderId="16" xfId="48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6" fillId="0" borderId="0" xfId="39" applyNumberFormat="1" applyFont="1" applyFill="1" applyBorder="1" applyAlignment="1">
      <alignment horizontal="center" vertical="center" wrapText="1"/>
    </xf>
    <xf numFmtId="166" fontId="6" fillId="0" borderId="0" xfId="48" applyNumberFormat="1" applyFont="1" applyFill="1" applyBorder="1" applyAlignment="1">
      <alignment horizontal="center" vertical="center" wrapText="1"/>
    </xf>
    <xf numFmtId="44" fontId="0" fillId="0" borderId="0" xfId="39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39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166" fontId="9" fillId="0" borderId="0" xfId="48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179" fontId="9" fillId="33" borderId="17" xfId="34" applyNumberFormat="1" applyFont="1" applyFill="1" applyBorder="1" applyAlignment="1">
      <alignment horizontal="center" vertical="center" wrapText="1"/>
    </xf>
    <xf numFmtId="189" fontId="9" fillId="33" borderId="17" xfId="34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165" fontId="20" fillId="0" borderId="14" xfId="39" applyNumberFormat="1" applyFont="1" applyFill="1" applyBorder="1" applyAlignment="1">
      <alignment horizontal="left" vertical="center" wrapText="1"/>
    </xf>
    <xf numFmtId="165" fontId="19" fillId="34" borderId="14" xfId="39" applyNumberFormat="1" applyFont="1" applyFill="1" applyBorder="1" applyAlignment="1">
      <alignment horizontal="left" vertical="center" wrapText="1"/>
    </xf>
    <xf numFmtId="165" fontId="19" fillId="34" borderId="14" xfId="39" applyNumberFormat="1" applyFont="1" applyFill="1" applyBorder="1" applyAlignment="1">
      <alignment horizontal="left" vertical="center" wrapText="1"/>
    </xf>
    <xf numFmtId="165" fontId="19" fillId="0" borderId="14" xfId="39" applyNumberFormat="1" applyFont="1" applyBorder="1" applyAlignment="1">
      <alignment horizontal="left" vertical="center" wrapText="1"/>
    </xf>
    <xf numFmtId="165" fontId="20" fillId="0" borderId="14" xfId="39" applyNumberFormat="1" applyFont="1" applyBorder="1" applyAlignment="1">
      <alignment horizontal="left" vertical="center" wrapText="1"/>
    </xf>
    <xf numFmtId="165" fontId="19" fillId="0" borderId="14" xfId="39" applyNumberFormat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left"/>
    </xf>
    <xf numFmtId="44" fontId="9" fillId="35" borderId="19" xfId="39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left" wrapText="1"/>
    </xf>
    <xf numFmtId="49" fontId="2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14" xfId="0" applyFont="1" applyFill="1" applyBorder="1" applyAlignment="1">
      <alignment horizontal="left" vertical="center" wrapText="1"/>
    </xf>
    <xf numFmtId="49" fontId="22" fillId="0" borderId="14" xfId="0" applyNumberFormat="1" applyFont="1" applyBorder="1" applyAlignment="1" applyProtection="1">
      <alignment horizontal="left" vertical="center" wrapText="1"/>
      <protection locked="0"/>
    </xf>
    <xf numFmtId="0" fontId="22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49" fontId="22" fillId="0" borderId="13" xfId="0" applyNumberFormat="1" applyFont="1" applyBorder="1" applyAlignment="1" applyProtection="1">
      <alignment horizontal="left" vertical="center" wrapText="1"/>
      <protection locked="0"/>
    </xf>
    <xf numFmtId="0" fontId="25" fillId="0" borderId="14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27" fillId="35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49" fontId="17" fillId="35" borderId="20" xfId="0" applyNumberFormat="1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49" fontId="24" fillId="0" borderId="14" xfId="0" applyNumberFormat="1" applyFont="1" applyBorder="1" applyAlignment="1" applyProtection="1">
      <alignment horizontal="left" vertical="center" wrapText="1"/>
      <protection locked="0"/>
    </xf>
    <xf numFmtId="49" fontId="29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 wrapText="1"/>
    </xf>
    <xf numFmtId="44" fontId="9" fillId="18" borderId="19" xfId="39" applyFont="1" applyFill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165" fontId="20" fillId="0" borderId="13" xfId="39" applyNumberFormat="1" applyFont="1" applyBorder="1" applyAlignment="1">
      <alignment horizontal="left" vertical="center" wrapText="1"/>
    </xf>
    <xf numFmtId="165" fontId="19" fillId="0" borderId="13" xfId="39" applyNumberFormat="1" applyFont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165" fontId="20" fillId="0" borderId="21" xfId="39" applyNumberFormat="1" applyFont="1" applyBorder="1" applyAlignment="1">
      <alignment horizontal="left" vertical="center" wrapText="1"/>
    </xf>
    <xf numFmtId="165" fontId="19" fillId="0" borderId="21" xfId="39" applyNumberFormat="1" applyFont="1" applyBorder="1" applyAlignment="1">
      <alignment horizontal="left" vertical="center" wrapText="1"/>
    </xf>
    <xf numFmtId="0" fontId="6" fillId="13" borderId="22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189" fontId="9" fillId="13" borderId="22" xfId="0" applyNumberFormat="1" applyFont="1" applyFill="1" applyBorder="1" applyAlignment="1">
      <alignment horizontal="center" vertical="center"/>
    </xf>
    <xf numFmtId="165" fontId="1" fillId="13" borderId="22" xfId="39" applyNumberFormat="1" applyFont="1" applyFill="1" applyBorder="1" applyAlignment="1">
      <alignment horizontal="center" vertical="center" wrapText="1"/>
    </xf>
    <xf numFmtId="165" fontId="6" fillId="13" borderId="22" xfId="39" applyNumberFormat="1" applyFont="1" applyFill="1" applyBorder="1" applyAlignment="1">
      <alignment horizontal="center" vertical="center" wrapText="1"/>
    </xf>
    <xf numFmtId="166" fontId="9" fillId="13" borderId="23" xfId="48" applyNumberFormat="1" applyFont="1" applyFill="1" applyBorder="1" applyAlignment="1">
      <alignment horizontal="center" vertical="center" wrapText="1"/>
    </xf>
    <xf numFmtId="49" fontId="17" fillId="36" borderId="24" xfId="0" applyNumberFormat="1" applyFont="1" applyFill="1" applyBorder="1" applyAlignment="1">
      <alignment horizontal="left" vertical="center" wrapText="1"/>
    </xf>
    <xf numFmtId="0" fontId="25" fillId="36" borderId="14" xfId="0" applyFont="1" applyFill="1" applyBorder="1" applyAlignment="1">
      <alignment horizontal="left" vertical="center" wrapText="1"/>
    </xf>
    <xf numFmtId="0" fontId="20" fillId="36" borderId="14" xfId="0" applyFont="1" applyFill="1" applyBorder="1" applyAlignment="1">
      <alignment horizontal="left" vertical="center" wrapText="1"/>
    </xf>
    <xf numFmtId="0" fontId="22" fillId="36" borderId="14" xfId="0" applyFont="1" applyFill="1" applyBorder="1" applyAlignment="1">
      <alignment horizontal="left" vertical="center" wrapText="1"/>
    </xf>
    <xf numFmtId="179" fontId="9" fillId="36" borderId="13" xfId="34" applyNumberFormat="1" applyFont="1" applyFill="1" applyBorder="1" applyAlignment="1">
      <alignment horizontal="center" vertical="center" wrapText="1"/>
    </xf>
    <xf numFmtId="189" fontId="9" fillId="36" borderId="13" xfId="34" applyNumberFormat="1" applyFont="1" applyFill="1" applyBorder="1" applyAlignment="1">
      <alignment horizontal="center" vertical="center" wrapText="1"/>
    </xf>
    <xf numFmtId="165" fontId="20" fillId="36" borderId="14" xfId="39" applyNumberFormat="1" applyFont="1" applyFill="1" applyBorder="1" applyAlignment="1">
      <alignment horizontal="left" vertical="center" wrapText="1"/>
    </xf>
    <xf numFmtId="165" fontId="19" fillId="36" borderId="14" xfId="39" applyNumberFormat="1" applyFont="1" applyFill="1" applyBorder="1" applyAlignment="1">
      <alignment horizontal="left" vertical="center" wrapText="1"/>
    </xf>
    <xf numFmtId="166" fontId="9" fillId="36" borderId="12" xfId="48" applyNumberFormat="1" applyFont="1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left" vertical="center" wrapText="1"/>
    </xf>
    <xf numFmtId="49" fontId="17" fillId="36" borderId="20" xfId="0" applyNumberFormat="1" applyFont="1" applyFill="1" applyBorder="1" applyAlignment="1">
      <alignment horizontal="left" vertical="center" wrapText="1"/>
    </xf>
    <xf numFmtId="49" fontId="22" fillId="36" borderId="14" xfId="0" applyNumberFormat="1" applyFont="1" applyFill="1" applyBorder="1" applyAlignment="1" applyProtection="1">
      <alignment horizontal="left" vertical="center" wrapText="1"/>
      <protection locked="0"/>
    </xf>
    <xf numFmtId="0" fontId="20" fillId="36" borderId="14" xfId="0" applyFont="1" applyFill="1" applyBorder="1" applyAlignment="1">
      <alignment horizontal="left" vertical="center" wrapText="1"/>
    </xf>
    <xf numFmtId="165" fontId="19" fillId="36" borderId="14" xfId="39" applyNumberFormat="1" applyFont="1" applyFill="1" applyBorder="1" applyAlignment="1">
      <alignment horizontal="left" vertical="center" wrapText="1"/>
    </xf>
    <xf numFmtId="0" fontId="23" fillId="36" borderId="14" xfId="0" applyFont="1" applyFill="1" applyBorder="1" applyAlignment="1">
      <alignment horizontal="left" vertical="center" wrapText="1"/>
    </xf>
    <xf numFmtId="0" fontId="28" fillId="36" borderId="14" xfId="0" applyFont="1" applyFill="1" applyBorder="1" applyAlignment="1">
      <alignment horizontal="left" vertical="center" wrapText="1"/>
    </xf>
    <xf numFmtId="49" fontId="17" fillId="36" borderId="25" xfId="0" applyNumberFormat="1" applyFont="1" applyFill="1" applyBorder="1" applyAlignment="1">
      <alignment horizontal="left" vertical="center" wrapText="1"/>
    </xf>
    <xf numFmtId="0" fontId="19" fillId="36" borderId="21" xfId="0" applyFont="1" applyFill="1" applyBorder="1" applyAlignment="1">
      <alignment horizontal="left" vertical="center" wrapText="1"/>
    </xf>
    <xf numFmtId="49" fontId="22" fillId="36" borderId="21" xfId="0" applyNumberFormat="1" applyFont="1" applyFill="1" applyBorder="1" applyAlignment="1" applyProtection="1">
      <alignment horizontal="left" vertical="center" wrapText="1"/>
      <protection locked="0"/>
    </xf>
    <xf numFmtId="0" fontId="23" fillId="36" borderId="21" xfId="0" applyFont="1" applyFill="1" applyBorder="1" applyAlignment="1">
      <alignment horizontal="left" vertical="center" wrapText="1"/>
    </xf>
    <xf numFmtId="179" fontId="9" fillId="36" borderId="17" xfId="34" applyNumberFormat="1" applyFont="1" applyFill="1" applyBorder="1" applyAlignment="1">
      <alignment horizontal="center" vertical="center" wrapText="1"/>
    </xf>
    <xf numFmtId="189" fontId="9" fillId="36" borderId="17" xfId="34" applyNumberFormat="1" applyFont="1" applyFill="1" applyBorder="1" applyAlignment="1">
      <alignment horizontal="center" vertical="center" wrapText="1"/>
    </xf>
    <xf numFmtId="165" fontId="20" fillId="36" borderId="21" xfId="39" applyNumberFormat="1" applyFont="1" applyFill="1" applyBorder="1" applyAlignment="1">
      <alignment horizontal="left" vertical="center" wrapText="1"/>
    </xf>
    <xf numFmtId="165" fontId="19" fillId="36" borderId="21" xfId="39" applyNumberFormat="1" applyFont="1" applyFill="1" applyBorder="1" applyAlignment="1">
      <alignment horizontal="left" vertical="center" wrapText="1"/>
    </xf>
    <xf numFmtId="166" fontId="9" fillId="36" borderId="16" xfId="48" applyNumberFormat="1" applyFont="1" applyFill="1" applyBorder="1" applyAlignment="1">
      <alignment horizontal="center" vertical="center" wrapText="1"/>
    </xf>
    <xf numFmtId="0" fontId="7" fillId="13" borderId="22" xfId="0" applyFont="1" applyFill="1" applyBorder="1" applyAlignment="1">
      <alignment horizontal="center" vertical="center" wrapText="1"/>
    </xf>
    <xf numFmtId="49" fontId="6" fillId="13" borderId="26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44" fontId="9" fillId="9" borderId="19" xfId="39" applyFont="1" applyFill="1" applyBorder="1" applyAlignment="1">
      <alignment horizontal="center" vertical="center" textRotation="90" wrapText="1"/>
    </xf>
    <xf numFmtId="179" fontId="9" fillId="13" borderId="22" xfId="34" applyNumberFormat="1" applyFont="1" applyFill="1" applyBorder="1" applyAlignment="1">
      <alignment horizontal="center" vertical="center" wrapText="1"/>
    </xf>
    <xf numFmtId="189" fontId="9" fillId="13" borderId="22" xfId="0" applyNumberFormat="1" applyFont="1" applyFill="1" applyBorder="1" applyAlignment="1">
      <alignment horizontal="center" vertical="center" wrapText="1"/>
    </xf>
    <xf numFmtId="165" fontId="9" fillId="13" borderId="22" xfId="39" applyNumberFormat="1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left" vertical="center" wrapText="1"/>
    </xf>
    <xf numFmtId="0" fontId="20" fillId="36" borderId="17" xfId="0" applyFont="1" applyFill="1" applyBorder="1" applyAlignment="1">
      <alignment horizontal="left" vertical="center" wrapText="1"/>
    </xf>
    <xf numFmtId="165" fontId="20" fillId="36" borderId="17" xfId="39" applyNumberFormat="1" applyFont="1" applyFill="1" applyBorder="1" applyAlignment="1">
      <alignment horizontal="left" vertical="center" wrapText="1"/>
    </xf>
    <xf numFmtId="165" fontId="19" fillId="36" borderId="17" xfId="39" applyNumberFormat="1" applyFont="1" applyFill="1" applyBorder="1" applyAlignment="1">
      <alignment horizontal="left" vertical="center" wrapText="1"/>
    </xf>
    <xf numFmtId="49" fontId="6" fillId="9" borderId="20" xfId="0" applyNumberFormat="1" applyFont="1" applyFill="1" applyBorder="1" applyAlignment="1">
      <alignment horizontal="left" vertical="center" wrapText="1"/>
    </xf>
    <xf numFmtId="49" fontId="6" fillId="36" borderId="25" xfId="0" applyNumberFormat="1" applyFont="1" applyFill="1" applyBorder="1" applyAlignment="1">
      <alignment horizontal="left" vertical="center" wrapText="1"/>
    </xf>
    <xf numFmtId="49" fontId="17" fillId="18" borderId="24" xfId="0" applyNumberFormat="1" applyFont="1" applyFill="1" applyBorder="1" applyAlignment="1">
      <alignment horizontal="left" vertical="center" wrapText="1"/>
    </xf>
    <xf numFmtId="49" fontId="17" fillId="18" borderId="27" xfId="0" applyNumberFormat="1" applyFont="1" applyFill="1" applyBorder="1" applyAlignment="1">
      <alignment horizontal="left" vertical="center" wrapText="1"/>
    </xf>
    <xf numFmtId="165" fontId="20" fillId="0" borderId="17" xfId="39" applyNumberFormat="1" applyFont="1" applyFill="1" applyBorder="1" applyAlignment="1">
      <alignment horizontal="left" vertical="center" wrapText="1"/>
    </xf>
    <xf numFmtId="165" fontId="19" fillId="0" borderId="17" xfId="39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wrapText="1"/>
    </xf>
    <xf numFmtId="0" fontId="21" fillId="0" borderId="18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65" fontId="5" fillId="0" borderId="0" xfId="39" applyNumberFormat="1" applyFont="1" applyBorder="1" applyAlignment="1">
      <alignment horizontal="center" wrapText="1"/>
    </xf>
    <xf numFmtId="165" fontId="16" fillId="33" borderId="0" xfId="39" applyNumberFormat="1" applyFont="1" applyFill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26" fillId="35" borderId="0" xfId="0" applyFont="1" applyFill="1" applyBorder="1" applyAlignment="1">
      <alignment horizontal="left" wrapText="1"/>
    </xf>
    <xf numFmtId="165" fontId="16" fillId="33" borderId="0" xfId="39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3" fillId="18" borderId="0" xfId="0" applyFont="1" applyFill="1" applyBorder="1" applyAlignment="1">
      <alignment horizontal="left" wrapText="1"/>
    </xf>
    <xf numFmtId="0" fontId="32" fillId="9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U51"/>
  <sheetViews>
    <sheetView tabSelected="1" view="pageBreakPreview" zoomScale="51" zoomScaleNormal="71" zoomScaleSheetLayoutView="51" zoomScalePageLayoutView="0" workbookViewId="0" topLeftCell="A13">
      <selection activeCell="D30" sqref="D30"/>
    </sheetView>
  </sheetViews>
  <sheetFormatPr defaultColWidth="9.00390625" defaultRowHeight="12.75"/>
  <cols>
    <col min="1" max="1" width="14.875" style="3" customWidth="1"/>
    <col min="2" max="2" width="48.125" style="2" customWidth="1"/>
    <col min="3" max="3" width="16.125" style="2" customWidth="1"/>
    <col min="4" max="4" width="73.25390625" style="2" customWidth="1"/>
    <col min="5" max="6" width="10.00390625" style="11" customWidth="1"/>
    <col min="7" max="7" width="11.00390625" style="9" customWidth="1"/>
    <col min="8" max="8" width="21.875" style="11" customWidth="1"/>
    <col min="9" max="10" width="21.875" style="9" customWidth="1"/>
    <col min="11" max="11" width="25.75390625" style="1" customWidth="1"/>
    <col min="12" max="12" width="10.00390625" style="1" customWidth="1"/>
    <col min="13" max="13" width="9.125" style="1" customWidth="1"/>
    <col min="14" max="14" width="9.125" style="25" customWidth="1"/>
    <col min="15" max="16384" width="9.125" style="1" customWidth="1"/>
  </cols>
  <sheetData>
    <row r="1" spans="1:15" s="7" customFormat="1" ht="49.5" customHeight="1">
      <c r="A1" s="168" t="s">
        <v>44</v>
      </c>
      <c r="B1" s="168"/>
      <c r="C1" s="168"/>
      <c r="D1" s="168"/>
      <c r="E1" s="168"/>
      <c r="F1" s="168"/>
      <c r="G1" s="168"/>
      <c r="H1" s="168"/>
      <c r="I1" s="168"/>
      <c r="J1" s="168"/>
      <c r="K1" s="27"/>
      <c r="L1" s="27"/>
      <c r="M1" s="27"/>
      <c r="N1" s="27"/>
      <c r="O1" s="27"/>
    </row>
    <row r="2" spans="1:21" s="7" customFormat="1" ht="35.25" customHeight="1">
      <c r="A2" s="173" t="s">
        <v>43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97"/>
      <c r="P2" s="97"/>
      <c r="Q2" s="97"/>
      <c r="R2" s="97"/>
      <c r="S2" s="97"/>
      <c r="T2" s="97"/>
      <c r="U2" s="98"/>
    </row>
    <row r="3" spans="1:15" s="7" customFormat="1" ht="51" customHeight="1">
      <c r="A3" s="172" t="s">
        <v>2</v>
      </c>
      <c r="B3" s="172"/>
      <c r="C3" s="172"/>
      <c r="D3" s="30" t="s">
        <v>0</v>
      </c>
      <c r="E3" s="171">
        <v>1200000</v>
      </c>
      <c r="F3" s="171"/>
      <c r="G3" s="171"/>
      <c r="H3" s="170"/>
      <c r="I3" s="170"/>
      <c r="J3" s="15"/>
      <c r="K3" s="13"/>
      <c r="L3" s="10"/>
      <c r="M3" s="10"/>
      <c r="N3" s="23"/>
      <c r="O3" s="10"/>
    </row>
    <row r="4" spans="1:16" s="7" customFormat="1" ht="23.25" customHeight="1">
      <c r="A4" s="169"/>
      <c r="B4" s="169"/>
      <c r="C4" s="169"/>
      <c r="D4" s="10" t="s">
        <v>15</v>
      </c>
      <c r="E4" s="10"/>
      <c r="F4" s="170">
        <v>20000</v>
      </c>
      <c r="G4" s="170"/>
      <c r="H4" s="29" t="s">
        <v>1</v>
      </c>
      <c r="I4" s="170">
        <v>200000</v>
      </c>
      <c r="J4" s="170"/>
      <c r="M4" s="22"/>
      <c r="N4" s="24"/>
      <c r="O4" s="22"/>
      <c r="P4" s="22"/>
    </row>
    <row r="5" spans="1:14" s="5" customFormat="1" ht="39.75" customHeight="1" thickBot="1">
      <c r="A5" s="12"/>
      <c r="B5" s="4"/>
      <c r="C5" s="4"/>
      <c r="D5" s="4"/>
      <c r="E5" s="8"/>
      <c r="F5" s="8"/>
      <c r="G5" s="6"/>
      <c r="H5" s="8"/>
      <c r="I5" s="6"/>
      <c r="J5" s="6"/>
      <c r="N5" s="23"/>
    </row>
    <row r="6" spans="1:14" s="5" customFormat="1" ht="182.25" customHeight="1" thickBot="1">
      <c r="A6" s="86" t="s">
        <v>6</v>
      </c>
      <c r="B6" s="16" t="s">
        <v>4</v>
      </c>
      <c r="C6" s="16" t="s">
        <v>5</v>
      </c>
      <c r="D6" s="16" t="s">
        <v>3</v>
      </c>
      <c r="E6" s="21" t="s">
        <v>10</v>
      </c>
      <c r="F6" s="21" t="s">
        <v>13</v>
      </c>
      <c r="G6" s="21" t="s">
        <v>11</v>
      </c>
      <c r="H6" s="17" t="s">
        <v>8</v>
      </c>
      <c r="I6" s="17" t="s">
        <v>7</v>
      </c>
      <c r="J6" s="18" t="s">
        <v>9</v>
      </c>
      <c r="K6" s="18" t="s">
        <v>12</v>
      </c>
      <c r="L6" s="19" t="s">
        <v>14</v>
      </c>
      <c r="N6" s="23"/>
    </row>
    <row r="7" spans="1:14" s="14" customFormat="1" ht="45" customHeight="1" thickTop="1">
      <c r="A7" s="132" t="s">
        <v>45</v>
      </c>
      <c r="B7" s="131" t="s">
        <v>31</v>
      </c>
      <c r="C7" s="133" t="s">
        <v>18</v>
      </c>
      <c r="D7" s="134" t="s">
        <v>31</v>
      </c>
      <c r="E7" s="126" t="s">
        <v>1</v>
      </c>
      <c r="F7" s="126" t="s">
        <v>22</v>
      </c>
      <c r="G7" s="127">
        <v>62.2</v>
      </c>
      <c r="H7" s="128">
        <v>168345</v>
      </c>
      <c r="I7" s="135">
        <v>126259</v>
      </c>
      <c r="J7" s="128">
        <v>83345</v>
      </c>
      <c r="K7" s="135">
        <v>0</v>
      </c>
      <c r="L7" s="130">
        <f aca="true" t="shared" si="0" ref="L7:L32">K7/J7</f>
        <v>0</v>
      </c>
      <c r="M7" s="26"/>
      <c r="N7" s="23"/>
    </row>
    <row r="8" spans="1:14" s="14" customFormat="1" ht="45" customHeight="1">
      <c r="A8" s="132" t="s">
        <v>46</v>
      </c>
      <c r="B8" s="131" t="s">
        <v>27</v>
      </c>
      <c r="C8" s="133" t="s">
        <v>18</v>
      </c>
      <c r="D8" s="136" t="s">
        <v>25</v>
      </c>
      <c r="E8" s="126" t="s">
        <v>1</v>
      </c>
      <c r="F8" s="126" t="s">
        <v>22</v>
      </c>
      <c r="G8" s="127">
        <v>64.4</v>
      </c>
      <c r="H8" s="128">
        <v>57240</v>
      </c>
      <c r="I8" s="135">
        <v>42930</v>
      </c>
      <c r="J8" s="128">
        <v>57240</v>
      </c>
      <c r="K8" s="135">
        <v>0</v>
      </c>
      <c r="L8" s="130">
        <f t="shared" si="0"/>
        <v>0</v>
      </c>
      <c r="M8" s="26"/>
      <c r="N8" s="23"/>
    </row>
    <row r="9" spans="1:14" s="14" customFormat="1" ht="45" customHeight="1">
      <c r="A9" s="99" t="s">
        <v>47</v>
      </c>
      <c r="B9" s="76" t="s">
        <v>32</v>
      </c>
      <c r="C9" s="90" t="s">
        <v>18</v>
      </c>
      <c r="D9" s="91" t="s">
        <v>78</v>
      </c>
      <c r="E9" s="34" t="s">
        <v>1</v>
      </c>
      <c r="F9" s="34" t="s">
        <v>1</v>
      </c>
      <c r="G9" s="33">
        <v>75.2</v>
      </c>
      <c r="H9" s="78">
        <v>270000</v>
      </c>
      <c r="I9" s="80">
        <v>200000</v>
      </c>
      <c r="J9" s="78">
        <v>270000</v>
      </c>
      <c r="K9" s="80">
        <v>141000</v>
      </c>
      <c r="L9" s="20">
        <f t="shared" si="0"/>
        <v>0.5222222222222223</v>
      </c>
      <c r="M9" s="26"/>
      <c r="N9" s="23"/>
    </row>
    <row r="10" spans="1:14" s="14" customFormat="1" ht="45" customHeight="1">
      <c r="A10" s="99" t="s">
        <v>48</v>
      </c>
      <c r="B10" s="76" t="s">
        <v>28</v>
      </c>
      <c r="C10" s="90" t="s">
        <v>18</v>
      </c>
      <c r="D10" s="92" t="s">
        <v>134</v>
      </c>
      <c r="E10" s="34">
        <v>0</v>
      </c>
      <c r="F10" s="34" t="s">
        <v>1</v>
      </c>
      <c r="G10" s="33">
        <v>67.6</v>
      </c>
      <c r="H10" s="78">
        <v>155000</v>
      </c>
      <c r="I10" s="80">
        <v>116250</v>
      </c>
      <c r="J10" s="78">
        <v>155000</v>
      </c>
      <c r="K10" s="80">
        <v>72000</v>
      </c>
      <c r="L10" s="20">
        <f t="shared" si="0"/>
        <v>0.4645161290322581</v>
      </c>
      <c r="M10" s="26"/>
      <c r="N10" s="23"/>
    </row>
    <row r="11" spans="1:14" s="14" customFormat="1" ht="45" customHeight="1">
      <c r="A11" s="99" t="s">
        <v>49</v>
      </c>
      <c r="B11" s="76" t="s">
        <v>70</v>
      </c>
      <c r="C11" s="102" t="s">
        <v>18</v>
      </c>
      <c r="D11" s="92" t="s">
        <v>79</v>
      </c>
      <c r="E11" s="34" t="s">
        <v>1</v>
      </c>
      <c r="F11" s="34" t="s">
        <v>1</v>
      </c>
      <c r="G11" s="33">
        <v>73.2</v>
      </c>
      <c r="H11" s="78">
        <v>316070</v>
      </c>
      <c r="I11" s="80">
        <v>200000</v>
      </c>
      <c r="J11" s="78">
        <v>316070</v>
      </c>
      <c r="K11" s="80">
        <v>136000</v>
      </c>
      <c r="L11" s="20">
        <f t="shared" si="0"/>
        <v>0.4302844306640934</v>
      </c>
      <c r="M11" s="26"/>
      <c r="N11" s="23"/>
    </row>
    <row r="12" spans="1:14" s="14" customFormat="1" ht="45" customHeight="1">
      <c r="A12" s="132" t="s">
        <v>50</v>
      </c>
      <c r="B12" s="131" t="s">
        <v>23</v>
      </c>
      <c r="C12" s="133" t="s">
        <v>18</v>
      </c>
      <c r="D12" s="136" t="s">
        <v>80</v>
      </c>
      <c r="E12" s="126" t="s">
        <v>1</v>
      </c>
      <c r="F12" s="126" t="s">
        <v>22</v>
      </c>
      <c r="G12" s="127">
        <v>64</v>
      </c>
      <c r="H12" s="128">
        <v>64100</v>
      </c>
      <c r="I12" s="135">
        <v>43000</v>
      </c>
      <c r="J12" s="128">
        <v>64100</v>
      </c>
      <c r="K12" s="135">
        <v>0</v>
      </c>
      <c r="L12" s="130">
        <f t="shared" si="0"/>
        <v>0</v>
      </c>
      <c r="M12" s="26"/>
      <c r="N12" s="23"/>
    </row>
    <row r="13" spans="1:14" s="14" customFormat="1" ht="45" customHeight="1">
      <c r="A13" s="99" t="s">
        <v>51</v>
      </c>
      <c r="B13" s="94" t="s">
        <v>71</v>
      </c>
      <c r="C13" s="90" t="s">
        <v>18</v>
      </c>
      <c r="D13" s="92" t="s">
        <v>81</v>
      </c>
      <c r="E13" s="34" t="s">
        <v>1</v>
      </c>
      <c r="F13" s="34" t="s">
        <v>1</v>
      </c>
      <c r="G13" s="33">
        <v>75.2</v>
      </c>
      <c r="H13" s="78">
        <v>159000</v>
      </c>
      <c r="I13" s="79">
        <v>103000</v>
      </c>
      <c r="J13" s="78">
        <v>159000</v>
      </c>
      <c r="K13" s="79">
        <v>73000</v>
      </c>
      <c r="L13" s="20">
        <f t="shared" si="0"/>
        <v>0.4591194968553459</v>
      </c>
      <c r="M13" s="26"/>
      <c r="N13" s="23"/>
    </row>
    <row r="14" spans="1:14" s="14" customFormat="1" ht="45" customHeight="1">
      <c r="A14" s="99" t="s">
        <v>52</v>
      </c>
      <c r="B14" s="76" t="s">
        <v>29</v>
      </c>
      <c r="C14" s="93" t="s">
        <v>18</v>
      </c>
      <c r="D14" s="92" t="s">
        <v>82</v>
      </c>
      <c r="E14" s="34" t="s">
        <v>1</v>
      </c>
      <c r="F14" s="34" t="s">
        <v>1</v>
      </c>
      <c r="G14" s="33">
        <v>75.4</v>
      </c>
      <c r="H14" s="78">
        <v>110000</v>
      </c>
      <c r="I14" s="79">
        <v>82500</v>
      </c>
      <c r="J14" s="78">
        <v>110000</v>
      </c>
      <c r="K14" s="79">
        <v>58000</v>
      </c>
      <c r="L14" s="20">
        <f t="shared" si="0"/>
        <v>0.5272727272727272</v>
      </c>
      <c r="M14" s="26"/>
      <c r="N14" s="23"/>
    </row>
    <row r="15" spans="1:14" s="14" customFormat="1" ht="45" customHeight="1">
      <c r="A15" s="132" t="s">
        <v>53</v>
      </c>
      <c r="B15" s="131" t="s">
        <v>72</v>
      </c>
      <c r="C15" s="133" t="s">
        <v>18</v>
      </c>
      <c r="D15" s="136" t="s">
        <v>83</v>
      </c>
      <c r="E15" s="126" t="s">
        <v>1</v>
      </c>
      <c r="F15" s="126" t="s">
        <v>22</v>
      </c>
      <c r="G15" s="127">
        <v>63.8</v>
      </c>
      <c r="H15" s="128">
        <v>270000</v>
      </c>
      <c r="I15" s="135">
        <v>200000</v>
      </c>
      <c r="J15" s="128">
        <v>270000</v>
      </c>
      <c r="K15" s="135">
        <v>0</v>
      </c>
      <c r="L15" s="130">
        <f t="shared" si="0"/>
        <v>0</v>
      </c>
      <c r="M15" s="26"/>
      <c r="N15" s="23"/>
    </row>
    <row r="16" spans="1:14" s="14" customFormat="1" ht="45" customHeight="1">
      <c r="A16" s="99" t="s">
        <v>54</v>
      </c>
      <c r="B16" s="76" t="s">
        <v>19</v>
      </c>
      <c r="C16" s="90" t="s">
        <v>18</v>
      </c>
      <c r="D16" s="92" t="s">
        <v>84</v>
      </c>
      <c r="E16" s="34" t="s">
        <v>1</v>
      </c>
      <c r="F16" s="34" t="s">
        <v>1</v>
      </c>
      <c r="G16" s="33">
        <v>67.6</v>
      </c>
      <c r="H16" s="78">
        <v>179800</v>
      </c>
      <c r="I16" s="79">
        <v>134850</v>
      </c>
      <c r="J16" s="78">
        <v>179800</v>
      </c>
      <c r="K16" s="79">
        <v>83000</v>
      </c>
      <c r="L16" s="20">
        <f t="shared" si="0"/>
        <v>0.46162402669632924</v>
      </c>
      <c r="M16" s="26"/>
      <c r="N16" s="23"/>
    </row>
    <row r="17" spans="1:14" s="14" customFormat="1" ht="45" customHeight="1">
      <c r="A17" s="99" t="s">
        <v>55</v>
      </c>
      <c r="B17" s="76" t="s">
        <v>73</v>
      </c>
      <c r="C17" s="90" t="s">
        <v>18</v>
      </c>
      <c r="D17" s="92" t="s">
        <v>85</v>
      </c>
      <c r="E17" s="34" t="s">
        <v>1</v>
      </c>
      <c r="F17" s="34" t="s">
        <v>1</v>
      </c>
      <c r="G17" s="33">
        <v>68.4</v>
      </c>
      <c r="H17" s="78">
        <v>155000</v>
      </c>
      <c r="I17" s="79">
        <v>93000</v>
      </c>
      <c r="J17" s="78">
        <v>155000</v>
      </c>
      <c r="K17" s="79">
        <v>58000</v>
      </c>
      <c r="L17" s="20">
        <f t="shared" si="0"/>
        <v>0.3741935483870968</v>
      </c>
      <c r="M17" s="26"/>
      <c r="N17" s="23"/>
    </row>
    <row r="18" spans="1:14" s="14" customFormat="1" ht="45" customHeight="1">
      <c r="A18" s="99" t="s">
        <v>56</v>
      </c>
      <c r="B18" s="76" t="s">
        <v>17</v>
      </c>
      <c r="C18" s="90" t="s">
        <v>18</v>
      </c>
      <c r="D18" s="92" t="s">
        <v>86</v>
      </c>
      <c r="E18" s="35" t="s">
        <v>1</v>
      </c>
      <c r="F18" s="35" t="s">
        <v>1</v>
      </c>
      <c r="G18" s="36">
        <v>73.4</v>
      </c>
      <c r="H18" s="78">
        <v>35000</v>
      </c>
      <c r="I18" s="79">
        <v>25000</v>
      </c>
      <c r="J18" s="78">
        <v>35000</v>
      </c>
      <c r="K18" s="79">
        <v>17000</v>
      </c>
      <c r="L18" s="37">
        <f t="shared" si="0"/>
        <v>0.4857142857142857</v>
      </c>
      <c r="M18" s="26"/>
      <c r="N18" s="23"/>
    </row>
    <row r="19" spans="1:14" s="14" customFormat="1" ht="45" customHeight="1">
      <c r="A19" s="99" t="s">
        <v>57</v>
      </c>
      <c r="B19" s="76" t="s">
        <v>17</v>
      </c>
      <c r="C19" s="88" t="s">
        <v>18</v>
      </c>
      <c r="D19" s="89" t="s">
        <v>87</v>
      </c>
      <c r="E19" s="35" t="s">
        <v>1</v>
      </c>
      <c r="F19" s="35" t="s">
        <v>1</v>
      </c>
      <c r="G19" s="36">
        <v>74.8</v>
      </c>
      <c r="H19" s="78">
        <v>113000</v>
      </c>
      <c r="I19" s="79">
        <v>80000</v>
      </c>
      <c r="J19" s="78">
        <v>113000</v>
      </c>
      <c r="K19" s="79">
        <v>56000</v>
      </c>
      <c r="L19" s="37">
        <f t="shared" si="0"/>
        <v>0.49557522123893805</v>
      </c>
      <c r="M19" s="26"/>
      <c r="N19" s="23"/>
    </row>
    <row r="20" spans="1:14" s="14" customFormat="1" ht="45" customHeight="1">
      <c r="A20" s="132" t="s">
        <v>58</v>
      </c>
      <c r="B20" s="131" t="s">
        <v>17</v>
      </c>
      <c r="C20" s="133" t="s">
        <v>18</v>
      </c>
      <c r="D20" s="136" t="s">
        <v>88</v>
      </c>
      <c r="E20" s="126" t="s">
        <v>1</v>
      </c>
      <c r="F20" s="34" t="s">
        <v>22</v>
      </c>
      <c r="G20" s="127">
        <v>64.2</v>
      </c>
      <c r="H20" s="128">
        <v>243000</v>
      </c>
      <c r="I20" s="135">
        <v>182000</v>
      </c>
      <c r="J20" s="128">
        <v>243000</v>
      </c>
      <c r="K20" s="135">
        <v>0</v>
      </c>
      <c r="L20" s="130">
        <f t="shared" si="0"/>
        <v>0</v>
      </c>
      <c r="M20" s="26"/>
      <c r="N20" s="23"/>
    </row>
    <row r="21" spans="1:14" s="14" customFormat="1" ht="45" customHeight="1">
      <c r="A21" s="99" t="s">
        <v>59</v>
      </c>
      <c r="B21" s="76" t="s">
        <v>17</v>
      </c>
      <c r="C21" s="88" t="s">
        <v>18</v>
      </c>
      <c r="D21" s="89" t="s">
        <v>89</v>
      </c>
      <c r="E21" s="34" t="s">
        <v>1</v>
      </c>
      <c r="F21" s="34" t="s">
        <v>1</v>
      </c>
      <c r="G21" s="33">
        <v>70</v>
      </c>
      <c r="H21" s="78">
        <v>91000</v>
      </c>
      <c r="I21" s="79">
        <v>68000</v>
      </c>
      <c r="J21" s="78">
        <v>91000</v>
      </c>
      <c r="K21" s="79">
        <v>44000</v>
      </c>
      <c r="L21" s="20">
        <f t="shared" si="0"/>
        <v>0.4835164835164835</v>
      </c>
      <c r="M21" s="26"/>
      <c r="N21" s="23"/>
    </row>
    <row r="22" spans="1:14" s="14" customFormat="1" ht="45" customHeight="1">
      <c r="A22" s="99" t="s">
        <v>60</v>
      </c>
      <c r="B22" s="76" t="s">
        <v>74</v>
      </c>
      <c r="C22" s="103" t="s">
        <v>90</v>
      </c>
      <c r="D22" s="89" t="s">
        <v>91</v>
      </c>
      <c r="E22" s="34" t="s">
        <v>1</v>
      </c>
      <c r="F22" s="34" t="s">
        <v>1</v>
      </c>
      <c r="G22" s="33">
        <v>71.3</v>
      </c>
      <c r="H22" s="78">
        <v>40000</v>
      </c>
      <c r="I22" s="83">
        <v>25000</v>
      </c>
      <c r="J22" s="78">
        <v>40000</v>
      </c>
      <c r="K22" s="83">
        <v>16000</v>
      </c>
      <c r="L22" s="20">
        <f t="shared" si="0"/>
        <v>0.4</v>
      </c>
      <c r="M22" s="26"/>
      <c r="N22" s="23"/>
    </row>
    <row r="23" spans="1:14" s="14" customFormat="1" ht="45" customHeight="1">
      <c r="A23" s="132" t="s">
        <v>61</v>
      </c>
      <c r="B23" s="137" t="s">
        <v>35</v>
      </c>
      <c r="C23" s="133" t="s">
        <v>18</v>
      </c>
      <c r="D23" s="136" t="s">
        <v>92</v>
      </c>
      <c r="E23" s="126" t="s">
        <v>1</v>
      </c>
      <c r="F23" s="126" t="s">
        <v>22</v>
      </c>
      <c r="G23" s="127">
        <v>59.8</v>
      </c>
      <c r="H23" s="128">
        <v>72000</v>
      </c>
      <c r="I23" s="129">
        <v>54000</v>
      </c>
      <c r="J23" s="128">
        <v>72000</v>
      </c>
      <c r="K23" s="129">
        <v>0</v>
      </c>
      <c r="L23" s="130">
        <f t="shared" si="0"/>
        <v>0</v>
      </c>
      <c r="M23" s="26"/>
      <c r="N23" s="23"/>
    </row>
    <row r="24" spans="1:14" s="14" customFormat="1" ht="45" customHeight="1">
      <c r="A24" s="99" t="s">
        <v>62</v>
      </c>
      <c r="B24" s="76" t="s">
        <v>75</v>
      </c>
      <c r="C24" s="88" t="s">
        <v>18</v>
      </c>
      <c r="D24" s="104" t="s">
        <v>93</v>
      </c>
      <c r="E24" s="34" t="s">
        <v>1</v>
      </c>
      <c r="F24" s="34" t="s">
        <v>1</v>
      </c>
      <c r="G24" s="33">
        <v>66.8</v>
      </c>
      <c r="H24" s="78">
        <v>119000</v>
      </c>
      <c r="I24" s="83">
        <v>89250</v>
      </c>
      <c r="J24" s="78">
        <v>119000</v>
      </c>
      <c r="K24" s="83">
        <v>54000</v>
      </c>
      <c r="L24" s="20">
        <f t="shared" si="0"/>
        <v>0.453781512605042</v>
      </c>
      <c r="M24" s="26"/>
      <c r="N24" s="23"/>
    </row>
    <row r="25" spans="1:14" s="14" customFormat="1" ht="45" customHeight="1">
      <c r="A25" s="99" t="s">
        <v>63</v>
      </c>
      <c r="B25" s="101" t="s">
        <v>33</v>
      </c>
      <c r="C25" s="88" t="s">
        <v>18</v>
      </c>
      <c r="D25" s="89" t="s">
        <v>94</v>
      </c>
      <c r="E25" s="34" t="s">
        <v>1</v>
      </c>
      <c r="F25" s="34" t="s">
        <v>1</v>
      </c>
      <c r="G25" s="33">
        <v>65.6</v>
      </c>
      <c r="H25" s="78">
        <v>28000</v>
      </c>
      <c r="I25" s="83">
        <v>21000</v>
      </c>
      <c r="J25" s="78">
        <v>28000</v>
      </c>
      <c r="K25" s="83">
        <v>12000</v>
      </c>
      <c r="L25" s="20">
        <f t="shared" si="0"/>
        <v>0.42857142857142855</v>
      </c>
      <c r="M25" s="26"/>
      <c r="N25" s="23"/>
    </row>
    <row r="26" spans="1:14" s="14" customFormat="1" ht="45" customHeight="1">
      <c r="A26" s="99" t="s">
        <v>64</v>
      </c>
      <c r="B26" s="94" t="s">
        <v>76</v>
      </c>
      <c r="C26" s="88" t="s">
        <v>18</v>
      </c>
      <c r="D26" s="104" t="s">
        <v>135</v>
      </c>
      <c r="E26" s="34" t="s">
        <v>1</v>
      </c>
      <c r="F26" s="34" t="s">
        <v>1</v>
      </c>
      <c r="G26" s="33">
        <v>72.2</v>
      </c>
      <c r="H26" s="78">
        <v>123900</v>
      </c>
      <c r="I26" s="83">
        <v>52900</v>
      </c>
      <c r="J26" s="78">
        <v>123900</v>
      </c>
      <c r="K26" s="83">
        <v>35000</v>
      </c>
      <c r="L26" s="20">
        <f t="shared" si="0"/>
        <v>0.2824858757062147</v>
      </c>
      <c r="M26" s="26"/>
      <c r="N26" s="23"/>
    </row>
    <row r="27" spans="1:14" s="14" customFormat="1" ht="45" customHeight="1">
      <c r="A27" s="132" t="s">
        <v>65</v>
      </c>
      <c r="B27" s="137" t="s">
        <v>34</v>
      </c>
      <c r="C27" s="133" t="s">
        <v>18</v>
      </c>
      <c r="D27" s="136" t="s">
        <v>95</v>
      </c>
      <c r="E27" s="126" t="s">
        <v>1</v>
      </c>
      <c r="F27" s="126" t="s">
        <v>22</v>
      </c>
      <c r="G27" s="127">
        <v>64.6</v>
      </c>
      <c r="H27" s="128">
        <v>85700</v>
      </c>
      <c r="I27" s="129">
        <v>64275</v>
      </c>
      <c r="J27" s="128">
        <v>85700</v>
      </c>
      <c r="K27" s="129">
        <v>0</v>
      </c>
      <c r="L27" s="130">
        <f t="shared" si="0"/>
        <v>0</v>
      </c>
      <c r="M27" s="26"/>
      <c r="N27" s="23"/>
    </row>
    <row r="28" spans="1:14" s="14" customFormat="1" ht="45" customHeight="1">
      <c r="A28" s="99" t="s">
        <v>66</v>
      </c>
      <c r="B28" s="100" t="s">
        <v>34</v>
      </c>
      <c r="C28" s="88" t="s">
        <v>18</v>
      </c>
      <c r="D28" s="104" t="s">
        <v>96</v>
      </c>
      <c r="E28" s="34" t="s">
        <v>1</v>
      </c>
      <c r="F28" s="34" t="s">
        <v>1</v>
      </c>
      <c r="G28" s="33">
        <v>69.2</v>
      </c>
      <c r="H28" s="78">
        <v>151000</v>
      </c>
      <c r="I28" s="83">
        <v>113250</v>
      </c>
      <c r="J28" s="78">
        <v>151000</v>
      </c>
      <c r="K28" s="83">
        <v>72000</v>
      </c>
      <c r="L28" s="20">
        <f t="shared" si="0"/>
        <v>0.4768211920529801</v>
      </c>
      <c r="M28" s="26"/>
      <c r="N28" s="23"/>
    </row>
    <row r="29" spans="1:14" s="14" customFormat="1" ht="45" customHeight="1">
      <c r="A29" s="99" t="s">
        <v>67</v>
      </c>
      <c r="B29" s="76" t="s">
        <v>36</v>
      </c>
      <c r="C29" s="88" t="s">
        <v>18</v>
      </c>
      <c r="D29" s="89" t="s">
        <v>97</v>
      </c>
      <c r="E29" s="34" t="s">
        <v>1</v>
      </c>
      <c r="F29" s="34" t="s">
        <v>1</v>
      </c>
      <c r="G29" s="33">
        <v>74</v>
      </c>
      <c r="H29" s="78">
        <v>275000</v>
      </c>
      <c r="I29" s="83">
        <v>198000</v>
      </c>
      <c r="J29" s="78">
        <v>275000</v>
      </c>
      <c r="K29" s="83">
        <v>137000</v>
      </c>
      <c r="L29" s="20">
        <f t="shared" si="0"/>
        <v>0.49818181818181817</v>
      </c>
      <c r="M29" s="26"/>
      <c r="N29" s="23"/>
    </row>
    <row r="30" spans="1:14" s="14" customFormat="1" ht="45" customHeight="1">
      <c r="A30" s="99" t="s">
        <v>68</v>
      </c>
      <c r="B30" s="101" t="s">
        <v>20</v>
      </c>
      <c r="C30" s="88" t="s">
        <v>18</v>
      </c>
      <c r="D30" s="89" t="s">
        <v>98</v>
      </c>
      <c r="E30" s="34" t="s">
        <v>1</v>
      </c>
      <c r="F30" s="34" t="s">
        <v>1</v>
      </c>
      <c r="G30" s="33">
        <v>73.2</v>
      </c>
      <c r="H30" s="78">
        <v>368100</v>
      </c>
      <c r="I30" s="83">
        <v>200000</v>
      </c>
      <c r="J30" s="78">
        <v>368100</v>
      </c>
      <c r="K30" s="83">
        <v>136000</v>
      </c>
      <c r="L30" s="20">
        <f t="shared" si="0"/>
        <v>0.36946481934257</v>
      </c>
      <c r="M30" s="26"/>
      <c r="N30" s="23"/>
    </row>
    <row r="31" spans="1:14" s="14" customFormat="1" ht="45" customHeight="1" thickBot="1">
      <c r="A31" s="138" t="s">
        <v>69</v>
      </c>
      <c r="B31" s="139" t="s">
        <v>77</v>
      </c>
      <c r="C31" s="140" t="s">
        <v>18</v>
      </c>
      <c r="D31" s="141" t="s">
        <v>99</v>
      </c>
      <c r="E31" s="142" t="s">
        <v>1</v>
      </c>
      <c r="F31" s="142" t="s">
        <v>22</v>
      </c>
      <c r="G31" s="143">
        <v>64.4</v>
      </c>
      <c r="H31" s="144">
        <v>74800</v>
      </c>
      <c r="I31" s="145">
        <v>56100</v>
      </c>
      <c r="J31" s="144">
        <v>74800</v>
      </c>
      <c r="K31" s="145">
        <v>0</v>
      </c>
      <c r="L31" s="146">
        <f t="shared" si="0"/>
        <v>0</v>
      </c>
      <c r="M31" s="26"/>
      <c r="N31" s="23"/>
    </row>
    <row r="32" spans="1:14" s="14" customFormat="1" ht="45" customHeight="1" thickBot="1">
      <c r="A32" s="148" t="s">
        <v>24</v>
      </c>
      <c r="B32" s="147"/>
      <c r="C32" s="147"/>
      <c r="D32" s="147"/>
      <c r="E32" s="117">
        <v>0</v>
      </c>
      <c r="F32" s="117">
        <v>8</v>
      </c>
      <c r="G32" s="118">
        <f>SUM(G7:G31)</f>
        <v>1720.4999999999998</v>
      </c>
      <c r="H32" s="120">
        <f>SUM(H7:H31)</f>
        <v>3724055</v>
      </c>
      <c r="I32" s="120">
        <f>SUM(I7:I31)</f>
        <v>2570564</v>
      </c>
      <c r="J32" s="120">
        <f>SUM(J7:J31)</f>
        <v>3639055</v>
      </c>
      <c r="K32" s="120">
        <f>SUM(K7:K31)</f>
        <v>1200000</v>
      </c>
      <c r="L32" s="121">
        <f t="shared" si="0"/>
        <v>0.3297559393853624</v>
      </c>
      <c r="M32" s="26"/>
      <c r="N32" s="23"/>
    </row>
    <row r="33" spans="1:14" s="14" customFormat="1" ht="56.25" customHeight="1">
      <c r="A33" s="165" t="s">
        <v>100</v>
      </c>
      <c r="B33" s="166"/>
      <c r="C33" s="166"/>
      <c r="D33" s="167"/>
      <c r="E33" s="59"/>
      <c r="F33" s="59"/>
      <c r="G33" s="59"/>
      <c r="H33" s="41"/>
      <c r="I33" s="42"/>
      <c r="J33" s="41"/>
      <c r="K33" s="60"/>
      <c r="L33" s="61"/>
      <c r="M33" s="26"/>
      <c r="N33" s="23"/>
    </row>
    <row r="34" spans="1:12" ht="27.75">
      <c r="A34" s="39"/>
      <c r="B34" s="40"/>
      <c r="C34" s="43"/>
      <c r="D34" s="44"/>
      <c r="E34" s="62"/>
      <c r="F34" s="62"/>
      <c r="G34" s="63"/>
      <c r="H34" s="41"/>
      <c r="I34" s="41"/>
      <c r="J34" s="41"/>
      <c r="K34" s="64"/>
      <c r="L34" s="64"/>
    </row>
    <row r="35" spans="1:12" ht="27.75">
      <c r="A35" s="39"/>
      <c r="B35" s="40"/>
      <c r="C35" s="43"/>
      <c r="D35" s="44"/>
      <c r="E35" s="62"/>
      <c r="F35" s="62"/>
      <c r="G35" s="63"/>
      <c r="H35" s="41"/>
      <c r="I35" s="41"/>
      <c r="J35" s="41"/>
      <c r="K35" s="64"/>
      <c r="L35" s="64"/>
    </row>
    <row r="36" spans="1:12" ht="27.75">
      <c r="A36" s="39"/>
      <c r="B36" s="40"/>
      <c r="C36" s="43"/>
      <c r="D36" s="44"/>
      <c r="E36" s="62"/>
      <c r="F36" s="62"/>
      <c r="G36" s="63"/>
      <c r="H36" s="41"/>
      <c r="I36" s="41"/>
      <c r="J36" s="41"/>
      <c r="K36" s="64"/>
      <c r="L36" s="64"/>
    </row>
    <row r="37" spans="1:12" ht="27.75">
      <c r="A37" s="39"/>
      <c r="B37" s="45"/>
      <c r="C37" s="65"/>
      <c r="D37" s="65"/>
      <c r="E37" s="62"/>
      <c r="F37" s="62"/>
      <c r="G37" s="63"/>
      <c r="H37" s="66"/>
      <c r="I37" s="66"/>
      <c r="J37" s="66"/>
      <c r="K37" s="64"/>
      <c r="L37" s="64"/>
    </row>
    <row r="38" spans="1:12" ht="27.75">
      <c r="A38" s="31"/>
      <c r="B38" s="32"/>
      <c r="C38" s="67"/>
      <c r="D38" s="68"/>
      <c r="E38" s="62"/>
      <c r="F38" s="62"/>
      <c r="G38" s="63"/>
      <c r="H38" s="62"/>
      <c r="I38" s="63"/>
      <c r="J38" s="63"/>
      <c r="K38" s="64"/>
      <c r="L38" s="64"/>
    </row>
    <row r="39" spans="1:12" ht="27.75">
      <c r="A39" s="31"/>
      <c r="B39" s="32"/>
      <c r="C39" s="67"/>
      <c r="D39" s="68"/>
      <c r="E39" s="62"/>
      <c r="F39" s="62"/>
      <c r="G39" s="63"/>
      <c r="H39" s="62"/>
      <c r="I39" s="63"/>
      <c r="J39" s="63"/>
      <c r="K39" s="64"/>
      <c r="L39" s="64"/>
    </row>
    <row r="40" spans="3:12" ht="27.75">
      <c r="C40" s="68"/>
      <c r="D40" s="68"/>
      <c r="E40" s="62"/>
      <c r="F40" s="62"/>
      <c r="G40" s="63"/>
      <c r="H40" s="62"/>
      <c r="I40" s="63"/>
      <c r="J40" s="63"/>
      <c r="K40" s="64"/>
      <c r="L40" s="64"/>
    </row>
    <row r="41" spans="3:12" ht="27.75">
      <c r="C41" s="68"/>
      <c r="D41" s="68"/>
      <c r="E41" s="62"/>
      <c r="F41" s="62"/>
      <c r="G41" s="63"/>
      <c r="H41" s="62"/>
      <c r="I41" s="63"/>
      <c r="J41" s="63"/>
      <c r="K41" s="64"/>
      <c r="L41" s="64"/>
    </row>
    <row r="42" spans="3:12" ht="27.75">
      <c r="C42" s="68"/>
      <c r="D42" s="68"/>
      <c r="E42" s="62"/>
      <c r="F42" s="62"/>
      <c r="G42" s="63"/>
      <c r="H42" s="62"/>
      <c r="I42" s="63"/>
      <c r="J42" s="63"/>
      <c r="K42" s="64"/>
      <c r="L42" s="64"/>
    </row>
    <row r="43" spans="3:12" ht="27.75">
      <c r="C43" s="68"/>
      <c r="D43" s="68"/>
      <c r="E43" s="62"/>
      <c r="F43" s="62"/>
      <c r="G43" s="63"/>
      <c r="H43" s="62"/>
      <c r="I43" s="63"/>
      <c r="J43" s="63"/>
      <c r="K43" s="64"/>
      <c r="L43" s="64"/>
    </row>
    <row r="44" spans="3:12" ht="27.75">
      <c r="C44" s="68"/>
      <c r="D44" s="68"/>
      <c r="E44" s="62"/>
      <c r="F44" s="62"/>
      <c r="G44" s="63"/>
      <c r="H44" s="62"/>
      <c r="I44" s="63"/>
      <c r="J44" s="63"/>
      <c r="K44" s="64"/>
      <c r="L44" s="64"/>
    </row>
    <row r="45" spans="3:12" ht="27.75">
      <c r="C45" s="68"/>
      <c r="D45" s="68"/>
      <c r="E45" s="62"/>
      <c r="F45" s="62"/>
      <c r="G45" s="63"/>
      <c r="H45" s="62"/>
      <c r="I45" s="63"/>
      <c r="J45" s="63"/>
      <c r="K45" s="64"/>
      <c r="L45" s="64"/>
    </row>
    <row r="46" spans="3:12" ht="27.75">
      <c r="C46" s="68"/>
      <c r="D46" s="68"/>
      <c r="E46" s="62"/>
      <c r="F46" s="62"/>
      <c r="G46" s="63"/>
      <c r="H46" s="62"/>
      <c r="I46" s="63"/>
      <c r="J46" s="63"/>
      <c r="K46" s="64"/>
      <c r="L46" s="64"/>
    </row>
    <row r="47" spans="3:12" ht="27.75">
      <c r="C47" s="68"/>
      <c r="D47" s="68"/>
      <c r="E47" s="62"/>
      <c r="F47" s="62"/>
      <c r="G47" s="63"/>
      <c r="H47" s="62"/>
      <c r="I47" s="63"/>
      <c r="J47" s="63"/>
      <c r="K47" s="64"/>
      <c r="L47" s="64"/>
    </row>
    <row r="48" spans="3:12" ht="27.75">
      <c r="C48" s="68"/>
      <c r="D48" s="68"/>
      <c r="E48" s="62"/>
      <c r="F48" s="62"/>
      <c r="G48" s="63"/>
      <c r="H48" s="62"/>
      <c r="I48" s="63"/>
      <c r="J48" s="63"/>
      <c r="K48" s="64"/>
      <c r="L48" s="64"/>
    </row>
    <row r="49" spans="3:12" ht="27.75">
      <c r="C49" s="68"/>
      <c r="D49" s="68"/>
      <c r="E49" s="62"/>
      <c r="F49" s="62"/>
      <c r="G49" s="63"/>
      <c r="H49" s="62"/>
      <c r="I49" s="63"/>
      <c r="J49" s="63"/>
      <c r="K49" s="64"/>
      <c r="L49" s="64"/>
    </row>
    <row r="50" spans="3:12" ht="27.75">
      <c r="C50" s="68"/>
      <c r="D50" s="68"/>
      <c r="E50" s="62"/>
      <c r="F50" s="62"/>
      <c r="G50" s="63"/>
      <c r="H50" s="62"/>
      <c r="I50" s="63"/>
      <c r="J50" s="63"/>
      <c r="K50" s="64"/>
      <c r="L50" s="64"/>
    </row>
    <row r="51" spans="3:12" ht="27.75">
      <c r="C51" s="68"/>
      <c r="D51" s="68"/>
      <c r="E51" s="62"/>
      <c r="F51" s="62"/>
      <c r="G51" s="63"/>
      <c r="H51" s="62"/>
      <c r="I51" s="63"/>
      <c r="J51" s="63"/>
      <c r="K51" s="64"/>
      <c r="L51" s="64"/>
    </row>
  </sheetData>
  <sheetProtection/>
  <autoFilter ref="A6:L32"/>
  <mergeCells count="9">
    <mergeCell ref="A33:D33"/>
    <mergeCell ref="A1:J1"/>
    <mergeCell ref="A4:C4"/>
    <mergeCell ref="H3:I3"/>
    <mergeCell ref="E3:G3"/>
    <mergeCell ref="I4:J4"/>
    <mergeCell ref="A3:C3"/>
    <mergeCell ref="F4:G4"/>
    <mergeCell ref="A2:N2"/>
  </mergeCells>
  <dataValidations count="1">
    <dataValidation operator="lessThanOrEqual" allowBlank="1" showInputMessage="1" showErrorMessage="1" sqref="K7:K8 I7:I8"/>
  </dataValidation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&amp;COpatření 2 - Podpora živé kultury&amp;R&amp;"Arial CE,Tučné"&amp;14TABULKA č.1</oddHeader>
    <oddFooter>&amp;LZpracovala: Jana Bauerová
administrátor grant. programu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S22"/>
  <sheetViews>
    <sheetView zoomScale="51" zoomScaleNormal="51" zoomScaleSheetLayoutView="51" zoomScalePageLayoutView="0" workbookViewId="0" topLeftCell="A4">
      <selection activeCell="B10" sqref="B10"/>
    </sheetView>
  </sheetViews>
  <sheetFormatPr defaultColWidth="9.00390625" defaultRowHeight="12.75"/>
  <cols>
    <col min="1" max="1" width="15.75390625" style="3" customWidth="1"/>
    <col min="2" max="2" width="56.625" style="2" customWidth="1"/>
    <col min="3" max="3" width="17.375" style="2" customWidth="1"/>
    <col min="4" max="4" width="64.125" style="2" customWidth="1"/>
    <col min="5" max="5" width="9.375" style="11" customWidth="1"/>
    <col min="6" max="6" width="10.00390625" style="11" customWidth="1"/>
    <col min="7" max="7" width="10.125" style="9" customWidth="1"/>
    <col min="8" max="8" width="24.25390625" style="11" customWidth="1"/>
    <col min="9" max="9" width="21.875" style="9" customWidth="1"/>
    <col min="10" max="10" width="23.25390625" style="9" customWidth="1"/>
    <col min="11" max="11" width="23.25390625" style="1" customWidth="1"/>
    <col min="12" max="12" width="10.625" style="1" customWidth="1"/>
    <col min="13" max="13" width="9.125" style="1" customWidth="1"/>
    <col min="14" max="14" width="9.125" style="25" customWidth="1"/>
    <col min="15" max="16384" width="9.125" style="1" customWidth="1"/>
  </cols>
  <sheetData>
    <row r="1" spans="1:15" s="7" customFormat="1" ht="60" customHeight="1">
      <c r="A1" s="168" t="s">
        <v>44</v>
      </c>
      <c r="B1" s="168"/>
      <c r="C1" s="168"/>
      <c r="D1" s="168"/>
      <c r="E1" s="168"/>
      <c r="F1" s="168"/>
      <c r="G1" s="168"/>
      <c r="H1" s="168"/>
      <c r="I1" s="168"/>
      <c r="J1" s="168"/>
      <c r="K1" s="27"/>
      <c r="L1" s="27"/>
      <c r="M1" s="27"/>
      <c r="N1" s="27"/>
      <c r="O1" s="27"/>
    </row>
    <row r="2" spans="1:18" s="28" customFormat="1" ht="52.5" customHeight="1">
      <c r="A2" s="177" t="s">
        <v>101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05"/>
      <c r="N2" s="105"/>
      <c r="O2" s="105"/>
      <c r="P2" s="106"/>
      <c r="Q2" s="106"/>
      <c r="R2" s="106"/>
    </row>
    <row r="3" spans="1:15" s="28" customFormat="1" ht="52.5" customHeight="1">
      <c r="A3" s="172" t="s">
        <v>2</v>
      </c>
      <c r="B3" s="172"/>
      <c r="C3" s="172"/>
      <c r="D3" s="30" t="s">
        <v>0</v>
      </c>
      <c r="E3" s="174">
        <v>700000</v>
      </c>
      <c r="F3" s="174"/>
      <c r="G3" s="174"/>
      <c r="H3" s="175"/>
      <c r="I3" s="175"/>
      <c r="J3" s="15"/>
      <c r="K3" s="13"/>
      <c r="L3" s="10"/>
      <c r="M3" s="10"/>
      <c r="N3" s="23"/>
      <c r="O3" s="10"/>
    </row>
    <row r="4" spans="1:15" s="7" customFormat="1" ht="29.25" customHeight="1">
      <c r="A4" s="169"/>
      <c r="B4" s="169"/>
      <c r="C4" s="169"/>
      <c r="D4" s="10" t="s">
        <v>16</v>
      </c>
      <c r="E4" s="170">
        <v>100000</v>
      </c>
      <c r="F4" s="176"/>
      <c r="G4" s="176"/>
      <c r="H4" s="29" t="s">
        <v>1</v>
      </c>
      <c r="I4" s="170">
        <v>300000</v>
      </c>
      <c r="J4" s="170"/>
      <c r="M4" s="22"/>
      <c r="N4" s="24"/>
      <c r="O4" s="22"/>
    </row>
    <row r="5" spans="1:14" s="5" customFormat="1" ht="23.25" customHeight="1" thickBot="1">
      <c r="A5" s="12"/>
      <c r="B5" s="4"/>
      <c r="C5" s="4"/>
      <c r="D5" s="4"/>
      <c r="E5" s="8"/>
      <c r="F5" s="8"/>
      <c r="G5" s="6"/>
      <c r="H5" s="8"/>
      <c r="I5" s="6"/>
      <c r="J5" s="6"/>
      <c r="N5" s="23"/>
    </row>
    <row r="6" spans="1:14" s="5" customFormat="1" ht="182.25" customHeight="1" thickBot="1">
      <c r="A6" s="107" t="s">
        <v>6</v>
      </c>
      <c r="B6" s="16" t="s">
        <v>4</v>
      </c>
      <c r="C6" s="16" t="s">
        <v>5</v>
      </c>
      <c r="D6" s="16" t="s">
        <v>3</v>
      </c>
      <c r="E6" s="21" t="s">
        <v>10</v>
      </c>
      <c r="F6" s="21" t="s">
        <v>13</v>
      </c>
      <c r="G6" s="21" t="s">
        <v>11</v>
      </c>
      <c r="H6" s="17" t="s">
        <v>8</v>
      </c>
      <c r="I6" s="17" t="s">
        <v>7</v>
      </c>
      <c r="J6" s="18" t="s">
        <v>9</v>
      </c>
      <c r="K6" s="18" t="s">
        <v>12</v>
      </c>
      <c r="L6" s="19" t="s">
        <v>30</v>
      </c>
      <c r="N6" s="23"/>
    </row>
    <row r="7" spans="1:14" s="14" customFormat="1" ht="59.25" customHeight="1" thickTop="1">
      <c r="A7" s="161" t="s">
        <v>102</v>
      </c>
      <c r="B7" s="84" t="s">
        <v>37</v>
      </c>
      <c r="C7" s="108" t="s">
        <v>21</v>
      </c>
      <c r="D7" s="108" t="s">
        <v>103</v>
      </c>
      <c r="E7" s="34" t="s">
        <v>1</v>
      </c>
      <c r="F7" s="34">
        <v>0</v>
      </c>
      <c r="G7" s="33">
        <v>65.4</v>
      </c>
      <c r="H7" s="110">
        <v>441000</v>
      </c>
      <c r="I7" s="111">
        <v>200000</v>
      </c>
      <c r="J7" s="110">
        <v>441000</v>
      </c>
      <c r="K7" s="111">
        <v>96000</v>
      </c>
      <c r="L7" s="20">
        <f aca="true" t="shared" si="0" ref="L7:L17">K7/J7</f>
        <v>0.21768707482993196</v>
      </c>
      <c r="M7" s="26"/>
      <c r="N7" s="23"/>
    </row>
    <row r="8" spans="1:14" s="14" customFormat="1" ht="56.25" customHeight="1">
      <c r="A8" s="122" t="s">
        <v>104</v>
      </c>
      <c r="B8" s="131" t="s">
        <v>72</v>
      </c>
      <c r="C8" s="124" t="s">
        <v>18</v>
      </c>
      <c r="D8" s="124" t="s">
        <v>105</v>
      </c>
      <c r="E8" s="126" t="s">
        <v>1</v>
      </c>
      <c r="F8" s="126" t="s">
        <v>22</v>
      </c>
      <c r="G8" s="127">
        <v>64.6</v>
      </c>
      <c r="H8" s="128">
        <v>468000</v>
      </c>
      <c r="I8" s="129">
        <v>300000</v>
      </c>
      <c r="J8" s="128">
        <v>468000</v>
      </c>
      <c r="K8" s="129">
        <v>0</v>
      </c>
      <c r="L8" s="130">
        <f t="shared" si="0"/>
        <v>0</v>
      </c>
      <c r="M8" s="26"/>
      <c r="N8" s="23"/>
    </row>
    <row r="9" spans="1:14" s="14" customFormat="1" ht="56.25" customHeight="1">
      <c r="A9" s="161" t="s">
        <v>106</v>
      </c>
      <c r="B9" s="76" t="s">
        <v>107</v>
      </c>
      <c r="C9" s="77" t="s">
        <v>42</v>
      </c>
      <c r="D9" s="77" t="s">
        <v>108</v>
      </c>
      <c r="E9" s="34" t="s">
        <v>1</v>
      </c>
      <c r="F9" s="34">
        <v>0</v>
      </c>
      <c r="G9" s="33">
        <v>66.2</v>
      </c>
      <c r="H9" s="78">
        <v>233000</v>
      </c>
      <c r="I9" s="83">
        <v>107000</v>
      </c>
      <c r="J9" s="78">
        <v>233000</v>
      </c>
      <c r="K9" s="83">
        <v>53000</v>
      </c>
      <c r="L9" s="20">
        <f>K9/J9</f>
        <v>0.22746781115879827</v>
      </c>
      <c r="M9" s="26"/>
      <c r="N9" s="23"/>
    </row>
    <row r="10" spans="1:14" s="14" customFormat="1" ht="56.25" customHeight="1">
      <c r="A10" s="122" t="s">
        <v>109</v>
      </c>
      <c r="B10" s="131" t="s">
        <v>17</v>
      </c>
      <c r="C10" s="124" t="s">
        <v>18</v>
      </c>
      <c r="D10" s="124" t="s">
        <v>110</v>
      </c>
      <c r="E10" s="126" t="s">
        <v>1</v>
      </c>
      <c r="F10" s="126" t="s">
        <v>22</v>
      </c>
      <c r="G10" s="127">
        <v>64.2</v>
      </c>
      <c r="H10" s="128">
        <v>167000</v>
      </c>
      <c r="I10" s="129">
        <v>110000</v>
      </c>
      <c r="J10" s="128">
        <v>167000</v>
      </c>
      <c r="K10" s="129">
        <v>0</v>
      </c>
      <c r="L10" s="130">
        <f t="shared" si="0"/>
        <v>0</v>
      </c>
      <c r="M10" s="26"/>
      <c r="N10" s="23"/>
    </row>
    <row r="11" spans="1:14" s="14" customFormat="1" ht="56.25" customHeight="1">
      <c r="A11" s="161" t="s">
        <v>111</v>
      </c>
      <c r="B11" s="76" t="s">
        <v>17</v>
      </c>
      <c r="C11" s="77" t="s">
        <v>18</v>
      </c>
      <c r="D11" s="77" t="s">
        <v>112</v>
      </c>
      <c r="E11" s="34" t="s">
        <v>1</v>
      </c>
      <c r="F11" s="34">
        <v>0</v>
      </c>
      <c r="G11" s="33">
        <v>74.2</v>
      </c>
      <c r="H11" s="78">
        <v>300000</v>
      </c>
      <c r="I11" s="83">
        <v>200000</v>
      </c>
      <c r="J11" s="78">
        <v>300000</v>
      </c>
      <c r="K11" s="83">
        <v>122000</v>
      </c>
      <c r="L11" s="20">
        <f t="shared" si="0"/>
        <v>0.4066666666666667</v>
      </c>
      <c r="M11" s="26"/>
      <c r="N11" s="23"/>
    </row>
    <row r="12" spans="1:14" s="14" customFormat="1" ht="56.25" customHeight="1">
      <c r="A12" s="161" t="s">
        <v>113</v>
      </c>
      <c r="B12" s="76" t="s">
        <v>124</v>
      </c>
      <c r="C12" s="77" t="s">
        <v>18</v>
      </c>
      <c r="D12" s="77" t="s">
        <v>114</v>
      </c>
      <c r="E12" s="34" t="s">
        <v>1</v>
      </c>
      <c r="F12" s="34" t="s">
        <v>1</v>
      </c>
      <c r="G12" s="33">
        <v>72.8</v>
      </c>
      <c r="H12" s="78">
        <v>400000</v>
      </c>
      <c r="I12" s="83">
        <v>260000</v>
      </c>
      <c r="J12" s="78">
        <v>400000</v>
      </c>
      <c r="K12" s="83">
        <v>154000</v>
      </c>
      <c r="L12" s="20">
        <f t="shared" si="0"/>
        <v>0.385</v>
      </c>
      <c r="M12" s="26"/>
      <c r="N12" s="23"/>
    </row>
    <row r="13" spans="1:14" s="14" customFormat="1" ht="56.25" customHeight="1">
      <c r="A13" s="161" t="s">
        <v>115</v>
      </c>
      <c r="B13" s="76" t="s">
        <v>38</v>
      </c>
      <c r="C13" s="109" t="s">
        <v>21</v>
      </c>
      <c r="D13" s="109" t="s">
        <v>116</v>
      </c>
      <c r="E13" s="34" t="s">
        <v>1</v>
      </c>
      <c r="F13" s="34" t="s">
        <v>1</v>
      </c>
      <c r="G13" s="33">
        <v>70</v>
      </c>
      <c r="H13" s="82">
        <v>271500</v>
      </c>
      <c r="I13" s="81">
        <v>121000</v>
      </c>
      <c r="J13" s="82">
        <v>271500</v>
      </c>
      <c r="K13" s="81">
        <v>66000</v>
      </c>
      <c r="L13" s="20">
        <f t="shared" si="0"/>
        <v>0.2430939226519337</v>
      </c>
      <c r="M13" s="26"/>
      <c r="N13" s="23"/>
    </row>
    <row r="14" spans="1:14" s="14" customFormat="1" ht="56.25" customHeight="1">
      <c r="A14" s="122" t="s">
        <v>117</v>
      </c>
      <c r="B14" s="123" t="s">
        <v>125</v>
      </c>
      <c r="C14" s="124" t="s">
        <v>18</v>
      </c>
      <c r="D14" s="125" t="s">
        <v>118</v>
      </c>
      <c r="E14" s="126" t="s">
        <v>22</v>
      </c>
      <c r="F14" s="126" t="s">
        <v>1</v>
      </c>
      <c r="G14" s="127">
        <v>0</v>
      </c>
      <c r="H14" s="128">
        <v>160000</v>
      </c>
      <c r="I14" s="129">
        <v>120000</v>
      </c>
      <c r="J14" s="128">
        <v>0</v>
      </c>
      <c r="K14" s="129">
        <v>0</v>
      </c>
      <c r="L14" s="130">
        <v>0</v>
      </c>
      <c r="M14" s="26"/>
      <c r="N14" s="23"/>
    </row>
    <row r="15" spans="1:14" s="14" customFormat="1" ht="56.25" customHeight="1">
      <c r="A15" s="161" t="s">
        <v>119</v>
      </c>
      <c r="B15" s="76" t="s">
        <v>26</v>
      </c>
      <c r="C15" s="109" t="s">
        <v>18</v>
      </c>
      <c r="D15" s="109" t="s">
        <v>120</v>
      </c>
      <c r="E15" s="34">
        <v>0</v>
      </c>
      <c r="F15" s="34">
        <v>0</v>
      </c>
      <c r="G15" s="33">
        <v>75.4</v>
      </c>
      <c r="H15" s="82">
        <v>222600</v>
      </c>
      <c r="I15" s="81">
        <v>164724</v>
      </c>
      <c r="J15" s="82">
        <v>222600</v>
      </c>
      <c r="K15" s="81">
        <v>104000</v>
      </c>
      <c r="L15" s="20">
        <f t="shared" si="0"/>
        <v>0.46720575022461813</v>
      </c>
      <c r="M15" s="26"/>
      <c r="N15" s="23"/>
    </row>
    <row r="16" spans="1:14" s="14" customFormat="1" ht="56.25" customHeight="1" thickBot="1">
      <c r="A16" s="162" t="s">
        <v>121</v>
      </c>
      <c r="B16" s="112" t="s">
        <v>122</v>
      </c>
      <c r="C16" s="113" t="s">
        <v>18</v>
      </c>
      <c r="D16" s="113" t="s">
        <v>123</v>
      </c>
      <c r="E16" s="74">
        <v>0</v>
      </c>
      <c r="F16" s="34">
        <v>0</v>
      </c>
      <c r="G16" s="75">
        <v>74.6</v>
      </c>
      <c r="H16" s="114">
        <v>288450</v>
      </c>
      <c r="I16" s="115">
        <v>170000</v>
      </c>
      <c r="J16" s="114">
        <v>288450</v>
      </c>
      <c r="K16" s="115">
        <v>105000</v>
      </c>
      <c r="L16" s="58">
        <f t="shared" si="0"/>
        <v>0.3640145605824233</v>
      </c>
      <c r="M16" s="26"/>
      <c r="N16" s="23"/>
    </row>
    <row r="17" spans="1:14" s="14" customFormat="1" ht="56.25" customHeight="1" thickBot="1">
      <c r="A17" s="148" t="s">
        <v>24</v>
      </c>
      <c r="B17" s="116"/>
      <c r="C17" s="116"/>
      <c r="D17" s="116"/>
      <c r="E17" s="117">
        <v>1</v>
      </c>
      <c r="F17" s="117">
        <v>2</v>
      </c>
      <c r="G17" s="118">
        <f>SUM(G7:G16)</f>
        <v>627.4</v>
      </c>
      <c r="H17" s="119">
        <f>SUM(H7:H16)</f>
        <v>2951550</v>
      </c>
      <c r="I17" s="120">
        <f>SUM(I7:I16)</f>
        <v>1752724</v>
      </c>
      <c r="J17" s="119">
        <f>SUM(J7:J16)</f>
        <v>2791550</v>
      </c>
      <c r="K17" s="120">
        <f>SUM(K7:K16)</f>
        <v>700000</v>
      </c>
      <c r="L17" s="121">
        <f t="shared" si="0"/>
        <v>0.2507567480432018</v>
      </c>
      <c r="M17" s="26"/>
      <c r="N17" s="23"/>
    </row>
    <row r="18" spans="1:19" s="14" customFormat="1" ht="56.25" customHeight="1">
      <c r="A18" s="165" t="s">
        <v>39</v>
      </c>
      <c r="B18" s="166"/>
      <c r="C18" s="166"/>
      <c r="D18" s="85"/>
      <c r="E18" s="85"/>
      <c r="F18" s="85"/>
      <c r="G18" s="52"/>
      <c r="H18" s="47"/>
      <c r="I18" s="47"/>
      <c r="J18" s="47"/>
      <c r="K18" s="53"/>
      <c r="L18" s="69"/>
      <c r="M18" s="70"/>
      <c r="N18" s="71"/>
      <c r="O18" s="72"/>
      <c r="P18" s="72"/>
      <c r="Q18" s="72"/>
      <c r="R18" s="72"/>
      <c r="S18" s="72"/>
    </row>
    <row r="19" spans="1:19" s="14" customFormat="1" ht="56.25" customHeight="1">
      <c r="A19" s="48"/>
      <c r="B19" s="46"/>
      <c r="C19" s="49"/>
      <c r="D19" s="50"/>
      <c r="E19" s="51"/>
      <c r="F19" s="51"/>
      <c r="G19" s="52"/>
      <c r="H19" s="47"/>
      <c r="I19" s="47"/>
      <c r="J19" s="47"/>
      <c r="K19" s="53"/>
      <c r="L19" s="69"/>
      <c r="M19" s="70"/>
      <c r="N19" s="71"/>
      <c r="O19" s="72"/>
      <c r="P19" s="72"/>
      <c r="Q19" s="72"/>
      <c r="R19" s="72"/>
      <c r="S19" s="72"/>
    </row>
    <row r="20" spans="11:19" ht="27.75">
      <c r="K20" s="64"/>
      <c r="L20" s="64"/>
      <c r="M20" s="64"/>
      <c r="N20" s="73"/>
      <c r="O20" s="64"/>
      <c r="P20" s="64"/>
      <c r="Q20" s="64"/>
      <c r="R20" s="64"/>
      <c r="S20" s="64"/>
    </row>
    <row r="21" spans="11:19" ht="27.75">
      <c r="K21" s="64"/>
      <c r="L21" s="64"/>
      <c r="M21" s="64"/>
      <c r="N21" s="73"/>
      <c r="O21" s="64"/>
      <c r="P21" s="64"/>
      <c r="Q21" s="64"/>
      <c r="R21" s="64"/>
      <c r="S21" s="64"/>
    </row>
    <row r="22" spans="11:19" ht="27.75">
      <c r="K22" s="64"/>
      <c r="L22" s="64"/>
      <c r="M22" s="64"/>
      <c r="N22" s="73"/>
      <c r="O22" s="64"/>
      <c r="P22" s="64"/>
      <c r="Q22" s="64"/>
      <c r="R22" s="64"/>
      <c r="S22" s="64"/>
    </row>
  </sheetData>
  <sheetProtection/>
  <autoFilter ref="A6:L19"/>
  <mergeCells count="8">
    <mergeCell ref="A18:C18"/>
    <mergeCell ref="A1:J1"/>
    <mergeCell ref="A4:C4"/>
    <mergeCell ref="A3:C3"/>
    <mergeCell ref="E3:I3"/>
    <mergeCell ref="E4:G4"/>
    <mergeCell ref="I4:J4"/>
    <mergeCell ref="A2:L2"/>
  </mergeCell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&amp;COpatření 3 - Město Písek - centrum kultury&amp;R&amp;"Arial CE,Tučné"&amp;14TABULKA č. 2</oddHeader>
    <oddFooter>&amp;LZpracovala: Jana Bauerová
administrátor grant.programu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S18"/>
  <sheetViews>
    <sheetView zoomScale="51" zoomScaleNormal="51" zoomScaleSheetLayoutView="51" zoomScalePageLayoutView="0" workbookViewId="0" topLeftCell="A1">
      <selection activeCell="D12" sqref="D12"/>
    </sheetView>
  </sheetViews>
  <sheetFormatPr defaultColWidth="9.00390625" defaultRowHeight="12.75"/>
  <cols>
    <col min="1" max="1" width="15.75390625" style="3" customWidth="1"/>
    <col min="2" max="2" width="56.625" style="2" customWidth="1"/>
    <col min="3" max="3" width="17.375" style="2" customWidth="1"/>
    <col min="4" max="4" width="64.125" style="2" customWidth="1"/>
    <col min="5" max="5" width="9.375" style="11" customWidth="1"/>
    <col min="6" max="6" width="10.00390625" style="11" customWidth="1"/>
    <col min="7" max="7" width="10.125" style="9" customWidth="1"/>
    <col min="8" max="8" width="24.25390625" style="11" customWidth="1"/>
    <col min="9" max="9" width="21.875" style="9" customWidth="1"/>
    <col min="10" max="10" width="23.25390625" style="9" customWidth="1"/>
    <col min="11" max="11" width="23.25390625" style="1" customWidth="1"/>
    <col min="12" max="12" width="10.625" style="1" customWidth="1"/>
    <col min="13" max="13" width="9.125" style="1" customWidth="1"/>
    <col min="14" max="14" width="9.125" style="25" customWidth="1"/>
    <col min="15" max="16384" width="9.125" style="1" customWidth="1"/>
  </cols>
  <sheetData>
    <row r="1" spans="1:15" s="7" customFormat="1" ht="60" customHeight="1">
      <c r="A1" s="168" t="s">
        <v>44</v>
      </c>
      <c r="B1" s="168"/>
      <c r="C1" s="168"/>
      <c r="D1" s="168"/>
      <c r="E1" s="168"/>
      <c r="F1" s="168"/>
      <c r="G1" s="168"/>
      <c r="H1" s="168"/>
      <c r="I1" s="168"/>
      <c r="J1" s="168"/>
      <c r="K1" s="27"/>
      <c r="L1" s="27"/>
      <c r="M1" s="27"/>
      <c r="N1" s="27"/>
      <c r="O1" s="27"/>
    </row>
    <row r="2" spans="1:15" s="28" customFormat="1" ht="52.5" customHeight="1">
      <c r="A2" s="178" t="s">
        <v>126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87"/>
      <c r="N2" s="87"/>
      <c r="O2" s="87"/>
    </row>
    <row r="3" spans="1:15" s="28" customFormat="1" ht="52.5" customHeight="1">
      <c r="A3" s="179"/>
      <c r="B3" s="179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7" customFormat="1" ht="51" customHeight="1">
      <c r="A4" s="172" t="s">
        <v>2</v>
      </c>
      <c r="B4" s="172"/>
      <c r="C4" s="172"/>
      <c r="D4" s="30" t="s">
        <v>0</v>
      </c>
      <c r="E4" s="174">
        <v>400000</v>
      </c>
      <c r="F4" s="174"/>
      <c r="G4" s="174"/>
      <c r="H4" s="175"/>
      <c r="I4" s="175"/>
      <c r="J4" s="15"/>
      <c r="K4" s="13"/>
      <c r="L4" s="10"/>
      <c r="M4" s="10"/>
      <c r="N4" s="23"/>
      <c r="O4" s="10"/>
    </row>
    <row r="5" spans="1:16" s="7" customFormat="1" ht="23.25" customHeight="1">
      <c r="A5" s="169"/>
      <c r="B5" s="169"/>
      <c r="C5" s="169"/>
      <c r="D5" s="10" t="s">
        <v>16</v>
      </c>
      <c r="E5" s="170">
        <v>400000</v>
      </c>
      <c r="F5" s="176"/>
      <c r="G5" s="176"/>
      <c r="H5" s="29" t="s">
        <v>1</v>
      </c>
      <c r="I5" s="170">
        <v>400000</v>
      </c>
      <c r="J5" s="170"/>
      <c r="M5" s="22"/>
      <c r="N5" s="24"/>
      <c r="O5" s="22"/>
      <c r="P5" s="22"/>
    </row>
    <row r="6" spans="1:14" s="5" customFormat="1" ht="39.75" customHeight="1" thickBot="1">
      <c r="A6" s="12"/>
      <c r="B6" s="4"/>
      <c r="C6" s="4"/>
      <c r="D6" s="4"/>
      <c r="E6" s="8"/>
      <c r="F6" s="8"/>
      <c r="G6" s="6"/>
      <c r="H6" s="8"/>
      <c r="I6" s="6"/>
      <c r="J6" s="6"/>
      <c r="N6" s="23"/>
    </row>
    <row r="7" spans="1:14" s="5" customFormat="1" ht="182.25" customHeight="1" thickBot="1">
      <c r="A7" s="151" t="s">
        <v>6</v>
      </c>
      <c r="B7" s="16" t="s">
        <v>4</v>
      </c>
      <c r="C7" s="16" t="s">
        <v>5</v>
      </c>
      <c r="D7" s="16" t="s">
        <v>3</v>
      </c>
      <c r="E7" s="21" t="s">
        <v>10</v>
      </c>
      <c r="F7" s="21" t="s">
        <v>13</v>
      </c>
      <c r="G7" s="21" t="s">
        <v>11</v>
      </c>
      <c r="H7" s="17" t="s">
        <v>8</v>
      </c>
      <c r="I7" s="17" t="s">
        <v>7</v>
      </c>
      <c r="J7" s="18" t="s">
        <v>9</v>
      </c>
      <c r="K7" s="18" t="s">
        <v>12</v>
      </c>
      <c r="L7" s="19" t="s">
        <v>14</v>
      </c>
      <c r="N7" s="23"/>
    </row>
    <row r="8" spans="1:14" s="14" customFormat="1" ht="56.25" customHeight="1" thickBot="1" thickTop="1">
      <c r="A8" s="160" t="s">
        <v>127</v>
      </c>
      <c r="B8" s="155" t="s">
        <v>128</v>
      </c>
      <c r="C8" s="156" t="s">
        <v>42</v>
      </c>
      <c r="D8" s="156" t="s">
        <v>129</v>
      </c>
      <c r="E8" s="142" t="s">
        <v>22</v>
      </c>
      <c r="F8" s="142" t="s">
        <v>1</v>
      </c>
      <c r="G8" s="143">
        <v>15.8</v>
      </c>
      <c r="H8" s="157">
        <v>212000</v>
      </c>
      <c r="I8" s="158">
        <v>97520</v>
      </c>
      <c r="J8" s="157">
        <v>0</v>
      </c>
      <c r="K8" s="158">
        <v>0</v>
      </c>
      <c r="L8" s="58">
        <v>0</v>
      </c>
      <c r="M8" s="26"/>
      <c r="N8" s="23"/>
    </row>
    <row r="9" spans="1:14" s="14" customFormat="1" ht="56.25" customHeight="1" thickBot="1">
      <c r="A9" s="148" t="s">
        <v>24</v>
      </c>
      <c r="B9" s="116"/>
      <c r="C9" s="116"/>
      <c r="D9" s="116"/>
      <c r="E9" s="117">
        <v>1</v>
      </c>
      <c r="F9" s="152">
        <v>0</v>
      </c>
      <c r="G9" s="153">
        <f>SUM(G1:G8)</f>
        <v>15.8</v>
      </c>
      <c r="H9" s="119">
        <f>SUM(H8:H8)</f>
        <v>212000</v>
      </c>
      <c r="I9" s="154">
        <f>SUM(I8)</f>
        <v>97520</v>
      </c>
      <c r="J9" s="119">
        <f>SUM(J8:J8)</f>
        <v>0</v>
      </c>
      <c r="K9" s="154">
        <f>SUM(K1:K8)</f>
        <v>0</v>
      </c>
      <c r="L9" s="121">
        <v>0</v>
      </c>
      <c r="M9" s="26"/>
      <c r="N9" s="23"/>
    </row>
    <row r="10" spans="1:19" s="14" customFormat="1" ht="56.25" customHeight="1">
      <c r="A10" s="165" t="s">
        <v>133</v>
      </c>
      <c r="B10" s="166"/>
      <c r="C10" s="166"/>
      <c r="D10" s="167"/>
      <c r="E10" s="51"/>
      <c r="F10" s="51"/>
      <c r="G10" s="52"/>
      <c r="H10" s="47"/>
      <c r="I10" s="47"/>
      <c r="J10" s="47"/>
      <c r="K10" s="53"/>
      <c r="L10" s="69"/>
      <c r="M10" s="70"/>
      <c r="N10" s="71"/>
      <c r="O10" s="72"/>
      <c r="P10" s="72"/>
      <c r="Q10" s="72"/>
      <c r="R10" s="72"/>
      <c r="S10" s="72"/>
    </row>
    <row r="11" spans="1:19" s="14" customFormat="1" ht="56.25" customHeight="1">
      <c r="A11" s="48"/>
      <c r="B11" s="46"/>
      <c r="C11" s="49"/>
      <c r="D11" s="50"/>
      <c r="E11" s="51"/>
      <c r="F11" s="51"/>
      <c r="G11" s="52"/>
      <c r="H11" s="47"/>
      <c r="I11" s="47"/>
      <c r="J11" s="47"/>
      <c r="K11" s="53"/>
      <c r="L11" s="69"/>
      <c r="M11" s="70"/>
      <c r="N11" s="71"/>
      <c r="O11" s="72"/>
      <c r="P11" s="72"/>
      <c r="Q11" s="72"/>
      <c r="R11" s="72"/>
      <c r="S11" s="72"/>
    </row>
    <row r="12" spans="1:19" s="14" customFormat="1" ht="56.25" customHeight="1">
      <c r="A12" s="48"/>
      <c r="B12" s="46"/>
      <c r="C12" s="49"/>
      <c r="D12" s="50"/>
      <c r="E12" s="51"/>
      <c r="F12" s="51"/>
      <c r="G12" s="52"/>
      <c r="H12" s="47"/>
      <c r="I12" s="47"/>
      <c r="J12" s="47"/>
      <c r="K12" s="53"/>
      <c r="L12" s="69"/>
      <c r="M12" s="70"/>
      <c r="N12" s="71"/>
      <c r="O12" s="72"/>
      <c r="P12" s="72"/>
      <c r="Q12" s="72"/>
      <c r="R12" s="72"/>
      <c r="S12" s="72"/>
    </row>
    <row r="13" spans="1:19" s="14" customFormat="1" ht="56.25" customHeight="1">
      <c r="A13" s="48"/>
      <c r="B13" s="46"/>
      <c r="C13" s="49"/>
      <c r="D13" s="50"/>
      <c r="E13" s="51"/>
      <c r="F13" s="51"/>
      <c r="G13" s="52"/>
      <c r="H13" s="47"/>
      <c r="I13" s="47"/>
      <c r="J13" s="47"/>
      <c r="K13" s="53"/>
      <c r="L13" s="69"/>
      <c r="M13" s="70"/>
      <c r="N13" s="71"/>
      <c r="O13" s="72"/>
      <c r="P13" s="72"/>
      <c r="Q13" s="72"/>
      <c r="R13" s="72"/>
      <c r="S13" s="72"/>
    </row>
    <row r="14" spans="1:19" s="14" customFormat="1" ht="56.25" customHeight="1">
      <c r="A14" s="48"/>
      <c r="B14" s="46"/>
      <c r="C14" s="49"/>
      <c r="D14" s="50"/>
      <c r="E14" s="51"/>
      <c r="F14" s="51"/>
      <c r="G14" s="52"/>
      <c r="H14" s="47"/>
      <c r="I14" s="47"/>
      <c r="J14" s="47"/>
      <c r="K14" s="53"/>
      <c r="L14" s="69"/>
      <c r="M14" s="70"/>
      <c r="N14" s="71"/>
      <c r="O14" s="72"/>
      <c r="P14" s="72"/>
      <c r="Q14" s="72"/>
      <c r="R14" s="72"/>
      <c r="S14" s="72"/>
    </row>
    <row r="15" spans="1:19" ht="42.75" customHeight="1">
      <c r="A15" s="48"/>
      <c r="B15" s="54"/>
      <c r="C15" s="50"/>
      <c r="D15" s="54"/>
      <c r="E15" s="55"/>
      <c r="F15" s="55"/>
      <c r="G15" s="56"/>
      <c r="H15" s="57"/>
      <c r="I15" s="57"/>
      <c r="J15" s="57"/>
      <c r="K15" s="57"/>
      <c r="L15" s="69"/>
      <c r="M15" s="70"/>
      <c r="N15" s="73"/>
      <c r="O15" s="64"/>
      <c r="P15" s="64"/>
      <c r="Q15" s="64"/>
      <c r="R15" s="64"/>
      <c r="S15" s="64"/>
    </row>
    <row r="16" spans="11:19" ht="27.75">
      <c r="K16" s="64"/>
      <c r="L16" s="64"/>
      <c r="M16" s="64"/>
      <c r="N16" s="73"/>
      <c r="O16" s="64"/>
      <c r="P16" s="64"/>
      <c r="Q16" s="64"/>
      <c r="R16" s="64"/>
      <c r="S16" s="64"/>
    </row>
    <row r="17" spans="11:19" ht="27.75">
      <c r="K17" s="64"/>
      <c r="L17" s="64"/>
      <c r="M17" s="64"/>
      <c r="N17" s="73"/>
      <c r="O17" s="64"/>
      <c r="P17" s="64"/>
      <c r="Q17" s="64"/>
      <c r="R17" s="64"/>
      <c r="S17" s="64"/>
    </row>
    <row r="18" spans="11:19" ht="27.75">
      <c r="K18" s="64"/>
      <c r="L18" s="64"/>
      <c r="M18" s="64"/>
      <c r="N18" s="73"/>
      <c r="O18" s="64"/>
      <c r="P18" s="64"/>
      <c r="Q18" s="64"/>
      <c r="R18" s="64"/>
      <c r="S18" s="64"/>
    </row>
  </sheetData>
  <sheetProtection/>
  <autoFilter ref="A7:L15"/>
  <mergeCells count="9">
    <mergeCell ref="A10:D10"/>
    <mergeCell ref="A2:L2"/>
    <mergeCell ref="A1:J1"/>
    <mergeCell ref="A5:C5"/>
    <mergeCell ref="I5:J5"/>
    <mergeCell ref="A4:C4"/>
    <mergeCell ref="E4:I4"/>
    <mergeCell ref="E5:G5"/>
    <mergeCell ref="A3:B3"/>
  </mergeCell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&amp;COpatření 4 -  Image města&amp;R&amp;"Arial CE,Tučné"&amp;14TABULKA č. 3</oddHeader>
    <oddFooter>&amp;LZpracovala: Jana Bauerová
administrátor grant.programu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S18"/>
  <sheetViews>
    <sheetView zoomScale="51" zoomScaleNormal="51" zoomScaleSheetLayoutView="51" zoomScalePageLayoutView="0" workbookViewId="0" topLeftCell="A1">
      <selection activeCell="K10" sqref="K10"/>
    </sheetView>
  </sheetViews>
  <sheetFormatPr defaultColWidth="9.00390625" defaultRowHeight="12.75"/>
  <cols>
    <col min="1" max="1" width="15.75390625" style="3" customWidth="1"/>
    <col min="2" max="2" width="56.625" style="2" customWidth="1"/>
    <col min="3" max="3" width="17.375" style="2" customWidth="1"/>
    <col min="4" max="4" width="64.125" style="2" customWidth="1"/>
    <col min="5" max="5" width="9.375" style="11" customWidth="1"/>
    <col min="6" max="6" width="10.00390625" style="11" customWidth="1"/>
    <col min="7" max="7" width="10.125" style="9" customWidth="1"/>
    <col min="8" max="8" width="24.25390625" style="11" customWidth="1"/>
    <col min="9" max="9" width="21.875" style="9" customWidth="1"/>
    <col min="10" max="10" width="23.25390625" style="9" customWidth="1"/>
    <col min="11" max="11" width="23.25390625" style="1" customWidth="1"/>
    <col min="12" max="12" width="10.625" style="1" customWidth="1"/>
    <col min="13" max="13" width="9.125" style="1" customWidth="1"/>
    <col min="14" max="14" width="9.125" style="25" customWidth="1"/>
    <col min="15" max="16384" width="9.125" style="1" customWidth="1"/>
  </cols>
  <sheetData>
    <row r="1" spans="1:15" s="7" customFormat="1" ht="60">
      <c r="A1" s="168" t="s">
        <v>44</v>
      </c>
      <c r="B1" s="168"/>
      <c r="C1" s="168"/>
      <c r="D1" s="168"/>
      <c r="E1" s="168"/>
      <c r="F1" s="168"/>
      <c r="G1" s="168"/>
      <c r="H1" s="168"/>
      <c r="I1" s="168"/>
      <c r="J1" s="168"/>
      <c r="K1" s="27"/>
      <c r="L1" s="27"/>
      <c r="M1" s="27"/>
      <c r="N1" s="27"/>
      <c r="O1" s="27"/>
    </row>
    <row r="2" spans="1:15" s="28" customFormat="1" ht="52.5" customHeight="1">
      <c r="A2" s="178" t="s">
        <v>130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49"/>
      <c r="N2" s="150"/>
      <c r="O2" s="150"/>
    </row>
    <row r="3" spans="1:15" s="28" customFormat="1" ht="39" customHeight="1">
      <c r="A3" s="179"/>
      <c r="B3" s="179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7" customFormat="1" ht="51" customHeight="1">
      <c r="A4" s="172" t="s">
        <v>2</v>
      </c>
      <c r="B4" s="172"/>
      <c r="C4" s="172"/>
      <c r="D4" s="30" t="s">
        <v>0</v>
      </c>
      <c r="E4" s="174">
        <v>200000</v>
      </c>
      <c r="F4" s="174"/>
      <c r="G4" s="174"/>
      <c r="H4" s="175"/>
      <c r="I4" s="175"/>
      <c r="J4" s="15"/>
      <c r="K4" s="13"/>
      <c r="L4" s="10"/>
      <c r="M4" s="10"/>
      <c r="N4" s="23"/>
      <c r="O4" s="10"/>
    </row>
    <row r="5" spans="1:16" s="7" customFormat="1" ht="23.25" customHeight="1">
      <c r="A5" s="169"/>
      <c r="B5" s="169"/>
      <c r="C5" s="169"/>
      <c r="D5" s="10" t="s">
        <v>16</v>
      </c>
      <c r="E5" s="170">
        <v>200000</v>
      </c>
      <c r="F5" s="176"/>
      <c r="G5" s="176"/>
      <c r="H5" s="29" t="s">
        <v>1</v>
      </c>
      <c r="I5" s="170">
        <v>200000</v>
      </c>
      <c r="J5" s="170"/>
      <c r="M5" s="22"/>
      <c r="N5" s="24"/>
      <c r="O5" s="22"/>
      <c r="P5" s="22"/>
    </row>
    <row r="6" spans="1:14" s="5" customFormat="1" ht="39.75" customHeight="1" thickBot="1">
      <c r="A6" s="12"/>
      <c r="B6" s="4"/>
      <c r="C6" s="4"/>
      <c r="D6" s="4"/>
      <c r="E6" s="8"/>
      <c r="F6" s="8"/>
      <c r="G6" s="6"/>
      <c r="H6" s="8"/>
      <c r="I6" s="6"/>
      <c r="J6" s="6"/>
      <c r="N6" s="23"/>
    </row>
    <row r="7" spans="1:14" s="5" customFormat="1" ht="182.25" customHeight="1" thickBot="1">
      <c r="A7" s="151" t="s">
        <v>6</v>
      </c>
      <c r="B7" s="16" t="s">
        <v>4</v>
      </c>
      <c r="C7" s="16" t="s">
        <v>5</v>
      </c>
      <c r="D7" s="16" t="s">
        <v>3</v>
      </c>
      <c r="E7" s="21" t="s">
        <v>10</v>
      </c>
      <c r="F7" s="21" t="s">
        <v>13</v>
      </c>
      <c r="G7" s="21" t="s">
        <v>11</v>
      </c>
      <c r="H7" s="17" t="s">
        <v>8</v>
      </c>
      <c r="I7" s="17" t="s">
        <v>7</v>
      </c>
      <c r="J7" s="18" t="s">
        <v>9</v>
      </c>
      <c r="K7" s="18" t="s">
        <v>12</v>
      </c>
      <c r="L7" s="19" t="s">
        <v>14</v>
      </c>
      <c r="N7" s="23"/>
    </row>
    <row r="8" spans="1:14" s="14" customFormat="1" ht="56.25" customHeight="1" thickBot="1" thickTop="1">
      <c r="A8" s="159" t="s">
        <v>131</v>
      </c>
      <c r="B8" s="96" t="s">
        <v>132</v>
      </c>
      <c r="C8" s="95" t="s">
        <v>18</v>
      </c>
      <c r="D8" s="95" t="s">
        <v>40</v>
      </c>
      <c r="E8" s="142" t="s">
        <v>1</v>
      </c>
      <c r="F8" s="142" t="s">
        <v>1</v>
      </c>
      <c r="G8" s="143">
        <v>76.2</v>
      </c>
      <c r="H8" s="163">
        <v>266000</v>
      </c>
      <c r="I8" s="164">
        <v>200000</v>
      </c>
      <c r="J8" s="163">
        <v>266000</v>
      </c>
      <c r="K8" s="164">
        <v>200000</v>
      </c>
      <c r="L8" s="58">
        <f>K8/J8</f>
        <v>0.7518796992481203</v>
      </c>
      <c r="M8" s="26"/>
      <c r="N8" s="23"/>
    </row>
    <row r="9" spans="1:14" s="14" customFormat="1" ht="56.25" customHeight="1" thickBot="1">
      <c r="A9" s="148" t="s">
        <v>24</v>
      </c>
      <c r="B9" s="116"/>
      <c r="C9" s="116"/>
      <c r="D9" s="116"/>
      <c r="E9" s="152">
        <v>0</v>
      </c>
      <c r="F9" s="152">
        <v>0</v>
      </c>
      <c r="G9" s="153">
        <f>SUM(G1:G8)</f>
        <v>76.2</v>
      </c>
      <c r="H9" s="119">
        <f>SUM(H8:H8)</f>
        <v>266000</v>
      </c>
      <c r="I9" s="154">
        <f>SUM(I8)</f>
        <v>200000</v>
      </c>
      <c r="J9" s="119">
        <f>SUM(J8:J8)</f>
        <v>266000</v>
      </c>
      <c r="K9" s="154">
        <f>SUM(K1:K8)</f>
        <v>200000</v>
      </c>
      <c r="L9" s="121">
        <f>K9/J9</f>
        <v>0.7518796992481203</v>
      </c>
      <c r="M9" s="26"/>
      <c r="N9" s="23"/>
    </row>
    <row r="10" spans="1:19" s="14" customFormat="1" ht="56.25" customHeight="1">
      <c r="A10" s="165" t="s">
        <v>41</v>
      </c>
      <c r="B10" s="166"/>
      <c r="C10" s="166"/>
      <c r="D10" s="167"/>
      <c r="E10" s="51"/>
      <c r="F10" s="51"/>
      <c r="G10" s="52"/>
      <c r="H10" s="47"/>
      <c r="I10" s="47"/>
      <c r="J10" s="47"/>
      <c r="K10" s="53"/>
      <c r="L10" s="69"/>
      <c r="M10" s="70"/>
      <c r="N10" s="71"/>
      <c r="O10" s="72"/>
      <c r="P10" s="72"/>
      <c r="Q10" s="72"/>
      <c r="R10" s="72"/>
      <c r="S10" s="72"/>
    </row>
    <row r="11" spans="1:19" s="14" customFormat="1" ht="56.25" customHeight="1">
      <c r="A11" s="48"/>
      <c r="B11" s="46"/>
      <c r="C11" s="49"/>
      <c r="D11" s="50"/>
      <c r="E11" s="51"/>
      <c r="F11" s="51"/>
      <c r="G11" s="52"/>
      <c r="H11" s="47"/>
      <c r="I11" s="47"/>
      <c r="J11" s="47"/>
      <c r="K11" s="53"/>
      <c r="L11" s="69"/>
      <c r="M11" s="70"/>
      <c r="N11" s="71"/>
      <c r="O11" s="72"/>
      <c r="P11" s="72"/>
      <c r="Q11" s="72"/>
      <c r="R11" s="72"/>
      <c r="S11" s="72"/>
    </row>
    <row r="12" spans="1:19" s="14" customFormat="1" ht="56.25" customHeight="1">
      <c r="A12" s="48"/>
      <c r="B12" s="46"/>
      <c r="C12" s="49"/>
      <c r="D12" s="50"/>
      <c r="E12" s="51"/>
      <c r="F12" s="51"/>
      <c r="G12" s="52"/>
      <c r="H12" s="47"/>
      <c r="I12" s="47"/>
      <c r="J12" s="47"/>
      <c r="K12" s="53"/>
      <c r="L12" s="69"/>
      <c r="M12" s="70"/>
      <c r="N12" s="71"/>
      <c r="O12" s="72"/>
      <c r="P12" s="72"/>
      <c r="Q12" s="72"/>
      <c r="R12" s="72"/>
      <c r="S12" s="72"/>
    </row>
    <row r="13" spans="1:19" s="14" customFormat="1" ht="56.25" customHeight="1">
      <c r="A13" s="48"/>
      <c r="B13" s="46"/>
      <c r="C13" s="49"/>
      <c r="D13" s="50"/>
      <c r="E13" s="51"/>
      <c r="F13" s="51"/>
      <c r="G13" s="52"/>
      <c r="H13" s="47"/>
      <c r="I13" s="47"/>
      <c r="J13" s="47"/>
      <c r="K13" s="53"/>
      <c r="L13" s="69"/>
      <c r="M13" s="70"/>
      <c r="N13" s="71"/>
      <c r="O13" s="72"/>
      <c r="P13" s="72"/>
      <c r="Q13" s="72"/>
      <c r="R13" s="72"/>
      <c r="S13" s="72"/>
    </row>
    <row r="14" spans="1:19" s="14" customFormat="1" ht="56.25" customHeight="1">
      <c r="A14" s="48"/>
      <c r="B14" s="46"/>
      <c r="C14" s="49"/>
      <c r="D14" s="50"/>
      <c r="E14" s="51"/>
      <c r="F14" s="51"/>
      <c r="G14" s="52"/>
      <c r="H14" s="47"/>
      <c r="I14" s="47"/>
      <c r="J14" s="47"/>
      <c r="K14" s="53"/>
      <c r="L14" s="69"/>
      <c r="M14" s="70"/>
      <c r="N14" s="71"/>
      <c r="O14" s="72"/>
      <c r="P14" s="72"/>
      <c r="Q14" s="72"/>
      <c r="R14" s="72"/>
      <c r="S14" s="72"/>
    </row>
    <row r="15" spans="1:19" ht="42.75" customHeight="1">
      <c r="A15" s="48"/>
      <c r="B15" s="54"/>
      <c r="C15" s="50"/>
      <c r="D15" s="54"/>
      <c r="E15" s="55"/>
      <c r="F15" s="55"/>
      <c r="G15" s="56"/>
      <c r="H15" s="57"/>
      <c r="I15" s="57"/>
      <c r="J15" s="57"/>
      <c r="K15" s="57"/>
      <c r="L15" s="69"/>
      <c r="M15" s="70"/>
      <c r="N15" s="73"/>
      <c r="O15" s="64"/>
      <c r="P15" s="64"/>
      <c r="Q15" s="64"/>
      <c r="R15" s="64"/>
      <c r="S15" s="64"/>
    </row>
    <row r="16" spans="11:19" ht="27.75">
      <c r="K16" s="64"/>
      <c r="L16" s="64"/>
      <c r="M16" s="64"/>
      <c r="N16" s="73"/>
      <c r="O16" s="64"/>
      <c r="P16" s="64"/>
      <c r="Q16" s="64"/>
      <c r="R16" s="64"/>
      <c r="S16" s="64"/>
    </row>
    <row r="17" spans="11:19" ht="27.75">
      <c r="K17" s="64"/>
      <c r="L17" s="64"/>
      <c r="M17" s="64"/>
      <c r="N17" s="73"/>
      <c r="O17" s="64"/>
      <c r="P17" s="64"/>
      <c r="Q17" s="64"/>
      <c r="R17" s="64"/>
      <c r="S17" s="64"/>
    </row>
    <row r="18" spans="11:19" ht="27.75">
      <c r="K18" s="64"/>
      <c r="L18" s="64"/>
      <c r="M18" s="64"/>
      <c r="N18" s="73"/>
      <c r="O18" s="64"/>
      <c r="P18" s="64"/>
      <c r="Q18" s="64"/>
      <c r="R18" s="64"/>
      <c r="S18" s="64"/>
    </row>
  </sheetData>
  <sheetProtection/>
  <autoFilter ref="A7:L15"/>
  <mergeCells count="9">
    <mergeCell ref="A10:D10"/>
    <mergeCell ref="A1:J1"/>
    <mergeCell ref="A2:L2"/>
    <mergeCell ref="A3:B3"/>
    <mergeCell ref="A4:C4"/>
    <mergeCell ref="E4:I4"/>
    <mergeCell ref="A5:C5"/>
    <mergeCell ref="E5:G5"/>
    <mergeCell ref="I5:J5"/>
  </mergeCell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&amp;COpatření 4 -  Image města&amp;R&amp;"Arial CE,Tučné"&amp;14TABULKA č. 4</oddHeader>
    <oddFooter>&amp;LZpracovala: Jana Bauerová
administrátor grant.programu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bauerova</cp:lastModifiedBy>
  <cp:lastPrinted>2010-03-04T13:34:19Z</cp:lastPrinted>
  <dcterms:created xsi:type="dcterms:W3CDTF">2006-01-25T13:32:26Z</dcterms:created>
  <dcterms:modified xsi:type="dcterms:W3CDTF">2010-03-04T13:39:04Z</dcterms:modified>
  <cp:category/>
  <cp:version/>
  <cp:contentType/>
  <cp:contentStatus/>
</cp:coreProperties>
</file>