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746" activeTab="0"/>
  </bookViews>
  <sheets>
    <sheet name="Kultura - Opatření 2 POŘADÍ" sheetId="1" r:id="rId1"/>
    <sheet name="Kultura - Opatření 3 " sheetId="2" r:id="rId2"/>
  </sheets>
  <definedNames>
    <definedName name="_xlnm._FilterDatabase" localSheetId="0" hidden="1">'Kultura - Opatření 2 POŘADÍ'!$A$6:$M$35</definedName>
    <definedName name="_xlnm._FilterDatabase" localSheetId="1" hidden="1">'Kultura - Opatření 3 '!$A$6:$M$20</definedName>
    <definedName name="_xlnm.Print_Area" localSheetId="0">'Kultura - Opatření 2 POŘADÍ'!$A$1:$M$36</definedName>
    <definedName name="_xlnm.Print_Area" localSheetId="1">'Kultura - Opatření 3 '!$A$1:$M$20</definedName>
  </definedNames>
  <calcPr fullCalcOnLoad="1"/>
</workbook>
</file>

<file path=xl/sharedStrings.xml><?xml version="1.0" encoding="utf-8"?>
<sst xmlns="http://schemas.openxmlformats.org/spreadsheetml/2006/main" count="264" uniqueCount="141">
  <si>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</si>
  <si>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</si>
  <si>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</si>
  <si>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</si>
  <si>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</si>
  <si>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</si>
  <si>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</si>
  <si>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VYŘAZENO V 1 KOLE ADMINISTRÁTOREM</t>
  </si>
  <si>
    <t>ZÍSKANÉ BODY PŘI HODNOCENÍ PROJEKTŮ</t>
  </si>
  <si>
    <t>VYŘAZENO V 2 KOLE HODNOTÍCÍ KOMISÍ</t>
  </si>
  <si>
    <t>navržený příspěvek v %</t>
  </si>
  <si>
    <t>Min. - max. výše požadovaného příspěvku</t>
  </si>
  <si>
    <t>Min. - max. výše požadovan.příspěvku</t>
  </si>
  <si>
    <t>Pod čarou</t>
  </si>
  <si>
    <t>občanské sdružení</t>
  </si>
  <si>
    <t>Písecký pěvecký sbor</t>
  </si>
  <si>
    <t>TCS LOUISIANA</t>
  </si>
  <si>
    <t>OSVČ</t>
  </si>
  <si>
    <t>ANO</t>
  </si>
  <si>
    <t>Celkem</t>
  </si>
  <si>
    <t>Loutkový soubor NITKA</t>
  </si>
  <si>
    <t>Občanské sdružení Písečtí loutkáři</t>
  </si>
  <si>
    <t>navržený příspěvek</t>
  </si>
  <si>
    <t>COHIBA MUSICA o.s.</t>
  </si>
  <si>
    <t>Folklorní soubor PÍSEČAN, o.s.</t>
  </si>
  <si>
    <t>Sdružená obec Baráčníků "VITORAZ"</t>
  </si>
  <si>
    <t>Sdružení rodičů a přátel Svobodné waldorfské školy v Písku, o.s.</t>
  </si>
  <si>
    <t>Ivo Voříšek</t>
  </si>
  <si>
    <t>Advent v Písku</t>
  </si>
  <si>
    <t>s.r.o.</t>
  </si>
  <si>
    <t>Občanské sdružení divadelní spolek Prácheňská scéna v Písku</t>
  </si>
  <si>
    <t>občanské sdružení 2/4</t>
  </si>
  <si>
    <t>Sdružení Písecký komorní orchestr</t>
  </si>
  <si>
    <t xml:space="preserve">Prácheňské muzeum v Písku </t>
  </si>
  <si>
    <t>Sdružení Dechová hudba města Písku</t>
  </si>
  <si>
    <t>Tělocvičná jednota Sokol Písek</t>
  </si>
  <si>
    <t>příspěvková organizace</t>
  </si>
  <si>
    <t>Kulturní cyklus Kafé U Vavřiny</t>
  </si>
  <si>
    <t>Grantový program na podporu kultury v roce  2011</t>
  </si>
  <si>
    <t>Opatření 2 - Podpora živé kultury: 1. výzva k 11.03.2011 - číslo výzvy 5112/1</t>
  </si>
  <si>
    <t>5112/1/01</t>
  </si>
  <si>
    <t>5112/1/02</t>
  </si>
  <si>
    <t>5112/1/03</t>
  </si>
  <si>
    <t>5112/1/04</t>
  </si>
  <si>
    <t>5112/1/05</t>
  </si>
  <si>
    <t>5112/1/06</t>
  </si>
  <si>
    <t>5112/1/07</t>
  </si>
  <si>
    <t>5112/1/08</t>
  </si>
  <si>
    <t>5112/1/09</t>
  </si>
  <si>
    <t>5112/1/10</t>
  </si>
  <si>
    <t>5112/1/11</t>
  </si>
  <si>
    <t>5112/1/12</t>
  </si>
  <si>
    <t>5112/1/13</t>
  </si>
  <si>
    <t>5112/1/14</t>
  </si>
  <si>
    <t>5112/1/15</t>
  </si>
  <si>
    <t>5112/1/16</t>
  </si>
  <si>
    <t>5112/1/17</t>
  </si>
  <si>
    <t>5112/1/18</t>
  </si>
  <si>
    <t>5112/1/19</t>
  </si>
  <si>
    <t>5112/1/20</t>
  </si>
  <si>
    <t>5112/1/21</t>
  </si>
  <si>
    <t>5112/1/22</t>
  </si>
  <si>
    <t>5112/1/23</t>
  </si>
  <si>
    <t>5112/1/24</t>
  </si>
  <si>
    <t>5112/1/25</t>
  </si>
  <si>
    <t>5112/1/26</t>
  </si>
  <si>
    <t>5112/1/27</t>
  </si>
  <si>
    <t>5112/1/28</t>
  </si>
  <si>
    <t>Divadlo Continuo</t>
  </si>
  <si>
    <t>Fotoklub Písek</t>
  </si>
  <si>
    <t>MC Kvítek, o.s.</t>
  </si>
  <si>
    <t>OS Mažoretky Písek</t>
  </si>
  <si>
    <t>Seniorský klub Písek o.p.s.</t>
  </si>
  <si>
    <t>Společnost pro česko-německou spolupráci Písek, o.s.</t>
  </si>
  <si>
    <t>Společnost pro dobré soužití česky a německy hovoříích zemí a občanů</t>
  </si>
  <si>
    <t>Taneční centrum Z.I.P. Písek</t>
  </si>
  <si>
    <t>o.p.s.</t>
  </si>
  <si>
    <t xml:space="preserve">představení Oběť </t>
  </si>
  <si>
    <t xml:space="preserve">Udržování, rozvoj, propagace jihočeského folkloru a jeho prezentace v ČR a v zahraničí </t>
  </si>
  <si>
    <t>Fotografický rok 2011</t>
  </si>
  <si>
    <t>Písečtí skauti: Tradice, kreativita, kultura</t>
  </si>
  <si>
    <t>LOUTKOVÉ DIVADÉLKO NITKA - nedělní pohádka</t>
  </si>
  <si>
    <t>Kultura pro děti a rodiče</t>
  </si>
  <si>
    <t>Na vlně Otavy</t>
  </si>
  <si>
    <t>Prácheňská scéna 2011</t>
  </si>
  <si>
    <t>Písečtí loutkaři - radost nejmenším divákům</t>
  </si>
  <si>
    <t>Mažoretky Písek - činnost v roce 2011</t>
  </si>
  <si>
    <t>Zpěvem k srdci</t>
  </si>
  <si>
    <t>Pod čarou - rozvoj a realizace místní neprofesionální kultury</t>
  </si>
  <si>
    <t>Neckyáda a Drakyáda 2011</t>
  </si>
  <si>
    <t>Revival festival 2011</t>
  </si>
  <si>
    <t>Pohádky pro děti</t>
  </si>
  <si>
    <t>Jihočeská řemesla - výstava a muzejní noc</t>
  </si>
  <si>
    <t>Činnost Sdružené obce Baráčníků "VITORAZ" v roce 2011</t>
  </si>
  <si>
    <t>Udržení a rozvoj živé dechové hudby, výchova mladých hudebníků a kulturní spolupráce v partnerských vztazích města Písku</t>
  </si>
  <si>
    <t>Činnost sdružení PIKO v roce 2011</t>
  </si>
  <si>
    <t>Organizace 6.ročníku celostátní dětské divadelní přehlídky Duhové divadlo</t>
  </si>
  <si>
    <t>Děti potřebují vnímat své kořeny</t>
  </si>
  <si>
    <t>Zlaté ručičky města Písku - cyklus volnočasových  a společenských aktivit pro seniory</t>
  </si>
  <si>
    <t>II.Ročník fotografické soutěže "PÍSEK A DEGGENDORF OČIMA DĚTÍ" 2011</t>
  </si>
  <si>
    <t>Město Písek, nejen pětačtyřicátý aneb stále otevřená kronika</t>
  </si>
  <si>
    <t>PÍSECKEJ SKŘIVAN 2011</t>
  </si>
  <si>
    <t>ZIP v roce 2011</t>
  </si>
  <si>
    <t>Příspěvek na činnost 2011</t>
  </si>
  <si>
    <t>Výstava fotografií</t>
  </si>
  <si>
    <t>Celkové náklady projektu uvedené  žadatelem v Kč</t>
  </si>
  <si>
    <t>požadovaný příspěvek žadatelem v Kč</t>
  </si>
  <si>
    <t>Celkové uznatelné náklady projektu v Kč po vyřazení neuznatelných položek</t>
  </si>
  <si>
    <t>Opatření č. 3 - Město Písek - centrum kultury: 1. výzva k 11.03.2011 - číslo výzvy 5113/1</t>
  </si>
  <si>
    <t>5113/1/01</t>
  </si>
  <si>
    <t>5113/1/02</t>
  </si>
  <si>
    <t>5113/1/03</t>
  </si>
  <si>
    <t>5113/1/04</t>
  </si>
  <si>
    <t>5113/1/05</t>
  </si>
  <si>
    <t>5113/1/06</t>
  </si>
  <si>
    <t>5113/1/07</t>
  </si>
  <si>
    <t>5113/1/08</t>
  </si>
  <si>
    <t>5113/1/09</t>
  </si>
  <si>
    <t>5113/1/10</t>
  </si>
  <si>
    <t>5113/1/11</t>
  </si>
  <si>
    <t>Asociace jihočeských výtvarníků</t>
  </si>
  <si>
    <t>Hotel "U Kapličky"</t>
  </si>
  <si>
    <t>Pavlína Malinová</t>
  </si>
  <si>
    <t>Prostor pro všechny o.s.</t>
  </si>
  <si>
    <t xml:space="preserve"> OSVČ</t>
  </si>
  <si>
    <t xml:space="preserve">Intersalon AJV </t>
  </si>
  <si>
    <t>Kultura v Divadelce</t>
  </si>
  <si>
    <t>Nadregionální a světová hudební scéna</t>
  </si>
  <si>
    <t>Divadla malých forem</t>
  </si>
  <si>
    <t>Programové zajištění projektu Město v pohybu</t>
  </si>
  <si>
    <t>Písecké pivobraní</t>
  </si>
  <si>
    <t>Happy 2011</t>
  </si>
  <si>
    <t>3th Regional Open WCDF Country Line Dance Competition Czech Republic 2011 a Písecké dupání 2011</t>
  </si>
  <si>
    <t>NAVRŽENÝ PŘÍSPĚVEK  V KČ HODNOTÍCÍ KOMISÍ</t>
  </si>
  <si>
    <t>NAVRŽENÝ PŘÍSPĚVEK V KČ HODNOTÍCÍ KOMISÍ</t>
  </si>
  <si>
    <t xml:space="preserve">požadovaný příspěvek v Kč po úpravě uznatelných nákladů </t>
  </si>
  <si>
    <t xml:space="preserve">Požadovaný příspěvek v Kč po úpravě uznatelných nákladů </t>
  </si>
  <si>
    <t>STÁLÁ EXPOZICE FR. DRAGOUNA a další naučné expozice o rodu lesmistra Grégra a místě zvaném U Kapličky</t>
  </si>
  <si>
    <t>Junák - svaz skautů a skautek  ČR Středisko Šipka Písek</t>
  </si>
  <si>
    <t>V opatření 3 byla vyčerpaná celá alokovaná částka - schváleno ZM 28.04.2011</t>
  </si>
  <si>
    <t>V opatření 2 byla vyčerpaná  celá alokovaná  částka - schváleno ZM 28.04.2011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</si>
</sst>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67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4"/>
      <color indexed="18"/>
      <name val="Arial CE"/>
      <family val="2"/>
    </font>
    <font>
      <sz val="14"/>
      <color indexed="18"/>
      <name val="Arial CE"/>
      <family val="2"/>
    </font>
    <font>
      <sz val="18"/>
      <name val="Arial CE"/>
      <family val="2"/>
    </font>
    <font>
      <sz val="12"/>
      <color indexed="18"/>
      <name val="Arial CE"/>
      <family val="2"/>
    </font>
    <font>
      <sz val="13"/>
      <color indexed="18"/>
      <name val="Arial CE"/>
      <family val="2"/>
    </font>
    <font>
      <sz val="11"/>
      <color indexed="18"/>
      <name val="Arial CE"/>
      <family val="2"/>
    </font>
    <font>
      <b/>
      <sz val="28"/>
      <name val="Arial CE"/>
      <family val="2"/>
    </font>
    <font>
      <b/>
      <sz val="26"/>
      <name val="Arial CE"/>
      <family val="2"/>
    </font>
    <font>
      <sz val="10"/>
      <color indexed="18"/>
      <name val="Arial CE"/>
      <family val="2"/>
    </font>
    <font>
      <sz val="36"/>
      <name val="Arial CE"/>
      <family val="2"/>
    </font>
    <font>
      <b/>
      <sz val="14"/>
      <color indexed="56"/>
      <name val="Arial CE"/>
      <family val="2"/>
    </font>
    <font>
      <b/>
      <sz val="12"/>
      <color indexed="56"/>
      <name val="Arial CE"/>
      <family val="2"/>
    </font>
    <font>
      <b/>
      <sz val="11"/>
      <color indexed="56"/>
      <name val="Arial CE"/>
      <family val="2"/>
    </font>
    <font>
      <b/>
      <sz val="1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39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39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39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5" fillId="0" borderId="0" xfId="39" applyNumberFormat="1" applyFont="1" applyBorder="1" applyAlignment="1">
      <alignment horizontal="center" wrapText="1"/>
    </xf>
    <xf numFmtId="44" fontId="9" fillId="0" borderId="10" xfId="39" applyFont="1" applyBorder="1" applyAlignment="1">
      <alignment horizontal="center" vertical="center" wrapText="1"/>
    </xf>
    <xf numFmtId="44" fontId="9" fillId="0" borderId="10" xfId="39" applyFont="1" applyBorder="1" applyAlignment="1">
      <alignment horizontal="center" vertical="center" textRotation="90" wrapText="1"/>
    </xf>
    <xf numFmtId="44" fontId="9" fillId="33" borderId="10" xfId="39" applyFont="1" applyFill="1" applyBorder="1" applyAlignment="1">
      <alignment horizontal="center" vertical="center" textRotation="90" wrapText="1"/>
    </xf>
    <xf numFmtId="44" fontId="9" fillId="33" borderId="11" xfId="39" applyFont="1" applyFill="1" applyBorder="1" applyAlignment="1">
      <alignment horizontal="center" vertical="center" textRotation="90" wrapText="1"/>
    </xf>
    <xf numFmtId="44" fontId="6" fillId="33" borderId="10" xfId="39" applyFont="1" applyFill="1" applyBorder="1" applyAlignment="1">
      <alignment horizontal="center" vertical="center" textRotation="90" wrapText="1"/>
    </xf>
    <xf numFmtId="165" fontId="5" fillId="0" borderId="0" xfId="39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65" fontId="12" fillId="0" borderId="0" xfId="39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73" fontId="5" fillId="0" borderId="0" xfId="39" applyNumberFormat="1" applyFont="1" applyBorder="1" applyAlignment="1">
      <alignment horizontal="center" wrapText="1"/>
    </xf>
    <xf numFmtId="0" fontId="15" fillId="33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189" fontId="9" fillId="33" borderId="12" xfId="34" applyNumberFormat="1" applyFont="1" applyFill="1" applyBorder="1" applyAlignment="1">
      <alignment horizontal="center" vertical="center" wrapText="1"/>
    </xf>
    <xf numFmtId="179" fontId="9" fillId="33" borderId="12" xfId="34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65" fontId="1" fillId="0" borderId="0" xfId="39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165" fontId="1" fillId="0" borderId="0" xfId="39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>
      <alignment horizontal="left" wrapText="1"/>
    </xf>
    <xf numFmtId="179" fontId="9" fillId="0" borderId="0" xfId="34" applyNumberFormat="1" applyFont="1" applyFill="1" applyBorder="1" applyAlignment="1">
      <alignment horizontal="center" vertical="center" wrapText="1"/>
    </xf>
    <xf numFmtId="189" fontId="9" fillId="0" borderId="0" xfId="34" applyNumberFormat="1" applyFont="1" applyFill="1" applyBorder="1" applyAlignment="1">
      <alignment horizontal="center" vertical="center" wrapText="1"/>
    </xf>
    <xf numFmtId="165" fontId="9" fillId="0" borderId="0" xfId="39" applyNumberFormat="1" applyFont="1" applyFill="1" applyBorder="1" applyAlignment="1">
      <alignment horizontal="center" vertical="center" wrapText="1"/>
    </xf>
    <xf numFmtId="44" fontId="0" fillId="0" borderId="0" xfId="39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39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166" fontId="9" fillId="0" borderId="0" xfId="48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8" fillId="0" borderId="12" xfId="0" applyFont="1" applyFill="1" applyBorder="1" applyAlignment="1">
      <alignment horizontal="left" vertical="center" wrapText="1"/>
    </xf>
    <xf numFmtId="44" fontId="9" fillId="34" borderId="13" xfId="39" applyFont="1" applyFill="1" applyBorder="1" applyAlignment="1">
      <alignment horizontal="center" vertical="center" textRotation="90" wrapText="1"/>
    </xf>
    <xf numFmtId="49" fontId="2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>
      <alignment horizontal="left" vertical="center" wrapText="1"/>
    </xf>
    <xf numFmtId="49" fontId="21" fillId="0" borderId="14" xfId="0" applyNumberFormat="1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5" fillId="34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49" fontId="16" fillId="34" borderId="15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 applyProtection="1">
      <alignment horizontal="left" vertical="center" wrapText="1"/>
      <protection locked="0"/>
    </xf>
    <xf numFmtId="49" fontId="2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wrapText="1"/>
    </xf>
    <xf numFmtId="0" fontId="6" fillId="13" borderId="16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189" fontId="9" fillId="13" borderId="16" xfId="0" applyNumberFormat="1" applyFont="1" applyFill="1" applyBorder="1" applyAlignment="1">
      <alignment horizontal="center" vertical="center"/>
    </xf>
    <xf numFmtId="166" fontId="9" fillId="13" borderId="17" xfId="48" applyNumberFormat="1" applyFont="1" applyFill="1" applyBorder="1" applyAlignment="1">
      <alignment horizontal="center" vertical="center" wrapText="1"/>
    </xf>
    <xf numFmtId="179" fontId="9" fillId="35" borderId="12" xfId="34" applyNumberFormat="1" applyFont="1" applyFill="1" applyBorder="1" applyAlignment="1">
      <alignment horizontal="center" vertical="center" wrapText="1"/>
    </xf>
    <xf numFmtId="189" fontId="9" fillId="35" borderId="12" xfId="34" applyNumberFormat="1" applyFont="1" applyFill="1" applyBorder="1" applyAlignment="1">
      <alignment horizontal="center" vertical="center" wrapText="1"/>
    </xf>
    <xf numFmtId="166" fontId="9" fillId="35" borderId="18" xfId="48" applyNumberFormat="1" applyFont="1" applyFill="1" applyBorder="1" applyAlignment="1">
      <alignment horizontal="center" vertical="center" wrapText="1"/>
    </xf>
    <xf numFmtId="166" fontId="9" fillId="35" borderId="19" xfId="48" applyNumberFormat="1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49" fontId="6" fillId="13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44" fontId="31" fillId="33" borderId="10" xfId="39" applyFont="1" applyFill="1" applyBorder="1" applyAlignment="1">
      <alignment horizontal="center" vertical="center" textRotation="90" wrapText="1"/>
    </xf>
    <xf numFmtId="41" fontId="19" fillId="0" borderId="14" xfId="39" applyNumberFormat="1" applyFont="1" applyFill="1" applyBorder="1" applyAlignment="1">
      <alignment horizontal="left" vertical="center" wrapText="1"/>
    </xf>
    <xf numFmtId="41" fontId="18" fillId="36" borderId="14" xfId="39" applyNumberFormat="1" applyFont="1" applyFill="1" applyBorder="1" applyAlignment="1">
      <alignment horizontal="left" vertical="center" wrapText="1"/>
    </xf>
    <xf numFmtId="41" fontId="18" fillId="0" borderId="14" xfId="39" applyNumberFormat="1" applyFont="1" applyFill="1" applyBorder="1" applyAlignment="1">
      <alignment horizontal="left" vertical="center" wrapText="1"/>
    </xf>
    <xf numFmtId="41" fontId="18" fillId="0" borderId="14" xfId="39" applyNumberFormat="1" applyFont="1" applyFill="1" applyBorder="1" applyAlignment="1">
      <alignment horizontal="left" vertical="center" wrapText="1"/>
    </xf>
    <xf numFmtId="41" fontId="18" fillId="36" borderId="14" xfId="39" applyNumberFormat="1" applyFont="1" applyFill="1" applyBorder="1" applyAlignment="1">
      <alignment horizontal="left" vertical="center" wrapText="1"/>
    </xf>
    <xf numFmtId="41" fontId="6" fillId="13" borderId="16" xfId="39" applyNumberFormat="1" applyFont="1" applyFill="1" applyBorder="1" applyAlignment="1">
      <alignment horizontal="center" vertical="center" wrapText="1"/>
    </xf>
    <xf numFmtId="189" fontId="16" fillId="13" borderId="1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65" fontId="1" fillId="0" borderId="21" xfId="39" applyNumberFormat="1" applyFont="1" applyFill="1" applyBorder="1" applyAlignment="1">
      <alignment horizontal="left" vertical="center" wrapText="1"/>
    </xf>
    <xf numFmtId="165" fontId="1" fillId="36" borderId="21" xfId="39" applyNumberFormat="1" applyFont="1" applyFill="1" applyBorder="1" applyAlignment="1">
      <alignment horizontal="left" vertical="center" wrapText="1"/>
    </xf>
    <xf numFmtId="165" fontId="6" fillId="0" borderId="21" xfId="39" applyNumberFormat="1" applyFont="1" applyFill="1" applyBorder="1" applyAlignment="1">
      <alignment horizontal="center" vertical="center" wrapText="1"/>
    </xf>
    <xf numFmtId="166" fontId="6" fillId="0" borderId="22" xfId="48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8" fillId="37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37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41" fontId="1" fillId="13" borderId="16" xfId="39" applyNumberFormat="1" applyFont="1" applyFill="1" applyBorder="1" applyAlignment="1">
      <alignment horizontal="center" vertical="center" wrapText="1"/>
    </xf>
    <xf numFmtId="41" fontId="19" fillId="0" borderId="12" xfId="39" applyNumberFormat="1" applyFont="1" applyFill="1" applyBorder="1" applyAlignment="1">
      <alignment horizontal="left" vertical="center" wrapText="1"/>
    </xf>
    <xf numFmtId="41" fontId="18" fillId="0" borderId="12" xfId="39" applyNumberFormat="1" applyFont="1" applyFill="1" applyBorder="1" applyAlignment="1">
      <alignment horizontal="left" vertical="center" wrapText="1"/>
    </xf>
    <xf numFmtId="41" fontId="19" fillId="37" borderId="12" xfId="39" applyNumberFormat="1" applyFont="1" applyFill="1" applyBorder="1" applyAlignment="1">
      <alignment horizontal="left" vertical="center" wrapText="1"/>
    </xf>
    <xf numFmtId="41" fontId="18" fillId="37" borderId="12" xfId="39" applyNumberFormat="1" applyFont="1" applyFill="1" applyBorder="1" applyAlignment="1">
      <alignment horizontal="left" vertical="center" wrapText="1"/>
    </xf>
    <xf numFmtId="179" fontId="9" fillId="38" borderId="12" xfId="34" applyNumberFormat="1" applyFont="1" applyFill="1" applyBorder="1" applyAlignment="1">
      <alignment horizontal="center" vertical="center" wrapText="1"/>
    </xf>
    <xf numFmtId="189" fontId="9" fillId="38" borderId="12" xfId="34" applyNumberFormat="1" applyFont="1" applyFill="1" applyBorder="1" applyAlignment="1">
      <alignment horizontal="center" vertical="center" wrapText="1"/>
    </xf>
    <xf numFmtId="166" fontId="9" fillId="38" borderId="18" xfId="48" applyNumberFormat="1" applyFont="1" applyFill="1" applyBorder="1" applyAlignment="1">
      <alignment horizontal="center" vertical="center" wrapText="1"/>
    </xf>
    <xf numFmtId="43" fontId="6" fillId="13" borderId="16" xfId="39" applyNumberFormat="1" applyFont="1" applyFill="1" applyBorder="1" applyAlignment="1">
      <alignment horizontal="center" vertical="center" wrapText="1"/>
    </xf>
    <xf numFmtId="49" fontId="16" fillId="39" borderId="15" xfId="0" applyNumberFormat="1" applyFont="1" applyFill="1" applyBorder="1" applyAlignment="1">
      <alignment horizontal="left" vertical="center" wrapText="1"/>
    </xf>
    <xf numFmtId="49" fontId="16" fillId="37" borderId="15" xfId="0" applyNumberFormat="1" applyFont="1" applyFill="1" applyBorder="1" applyAlignment="1">
      <alignment horizontal="left" vertical="center" wrapText="1"/>
    </xf>
    <xf numFmtId="49" fontId="16" fillId="40" borderId="15" xfId="0" applyNumberFormat="1" applyFont="1" applyFill="1" applyBorder="1" applyAlignment="1">
      <alignment horizontal="left" vertical="center" wrapText="1"/>
    </xf>
    <xf numFmtId="44" fontId="9" fillId="40" borderId="13" xfId="39" applyFont="1" applyFill="1" applyBorder="1" applyAlignment="1">
      <alignment horizontal="center" vertical="center" textRotation="90" wrapText="1"/>
    </xf>
    <xf numFmtId="49" fontId="16" fillId="13" borderId="20" xfId="0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179" fontId="9" fillId="35" borderId="14" xfId="34" applyNumberFormat="1" applyFont="1" applyFill="1" applyBorder="1" applyAlignment="1">
      <alignment horizontal="center" vertical="center" wrapText="1"/>
    </xf>
    <xf numFmtId="166" fontId="9" fillId="35" borderId="23" xfId="48" applyNumberFormat="1" applyFont="1" applyFill="1" applyBorder="1" applyAlignment="1">
      <alignment horizontal="center" vertical="center" wrapText="1"/>
    </xf>
    <xf numFmtId="44" fontId="16" fillId="0" borderId="10" xfId="39" applyFont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left" vertical="center" wrapText="1"/>
    </xf>
    <xf numFmtId="49" fontId="21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5" borderId="14" xfId="0" applyFont="1" applyFill="1" applyBorder="1" applyAlignment="1">
      <alignment horizontal="left" vertical="center" wrapText="1"/>
    </xf>
    <xf numFmtId="41" fontId="19" fillId="35" borderId="14" xfId="39" applyNumberFormat="1" applyFont="1" applyFill="1" applyBorder="1" applyAlignment="1">
      <alignment horizontal="left" vertical="center" wrapText="1"/>
    </xf>
    <xf numFmtId="41" fontId="18" fillId="35" borderId="14" xfId="39" applyNumberFormat="1" applyFont="1" applyFill="1" applyBorder="1" applyAlignment="1">
      <alignment horizontal="left" vertical="center" wrapText="1"/>
    </xf>
    <xf numFmtId="0" fontId="29" fillId="35" borderId="14" xfId="0" applyFont="1" applyFill="1" applyBorder="1" applyAlignment="1">
      <alignment horizontal="left" vertical="center" wrapText="1"/>
    </xf>
    <xf numFmtId="0" fontId="22" fillId="35" borderId="14" xfId="0" applyFont="1" applyFill="1" applyBorder="1" applyAlignment="1">
      <alignment horizontal="left" vertical="center" wrapText="1"/>
    </xf>
    <xf numFmtId="41" fontId="18" fillId="35" borderId="14" xfId="39" applyNumberFormat="1" applyFont="1" applyFill="1" applyBorder="1" applyAlignment="1">
      <alignment horizontal="left" vertical="center" wrapText="1"/>
    </xf>
    <xf numFmtId="49" fontId="16" fillId="35" borderId="15" xfId="0" applyNumberFormat="1" applyFont="1" applyFill="1" applyBorder="1" applyAlignment="1">
      <alignment horizontal="left" vertical="center" wrapText="1"/>
    </xf>
    <xf numFmtId="189" fontId="9" fillId="35" borderId="14" xfId="34" applyNumberFormat="1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wrapText="1"/>
    </xf>
    <xf numFmtId="0" fontId="12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wrapText="1"/>
    </xf>
    <xf numFmtId="0" fontId="30" fillId="35" borderId="14" xfId="0" applyFont="1" applyFill="1" applyBorder="1" applyAlignment="1">
      <alignment horizontal="left" vertical="center" wrapText="1"/>
    </xf>
    <xf numFmtId="49" fontId="16" fillId="35" borderId="24" xfId="0" applyNumberFormat="1" applyFont="1" applyFill="1" applyBorder="1" applyAlignment="1">
      <alignment horizontal="left" vertical="center" wrapText="1"/>
    </xf>
    <xf numFmtId="0" fontId="28" fillId="35" borderId="25" xfId="0" applyFont="1" applyFill="1" applyBorder="1" applyAlignment="1">
      <alignment horizontal="left" vertical="center" wrapText="1"/>
    </xf>
    <xf numFmtId="49" fontId="21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22" fillId="35" borderId="25" xfId="0" applyFont="1" applyFill="1" applyBorder="1" applyAlignment="1">
      <alignment horizontal="left" vertical="center" wrapText="1"/>
    </xf>
    <xf numFmtId="179" fontId="9" fillId="35" borderId="26" xfId="34" applyNumberFormat="1" applyFont="1" applyFill="1" applyBorder="1" applyAlignment="1">
      <alignment horizontal="center" vertical="center" wrapText="1"/>
    </xf>
    <xf numFmtId="189" fontId="9" fillId="35" borderId="26" xfId="34" applyNumberFormat="1" applyFont="1" applyFill="1" applyBorder="1" applyAlignment="1">
      <alignment horizontal="center" vertical="center" wrapText="1"/>
    </xf>
    <xf numFmtId="41" fontId="19" fillId="35" borderId="25" xfId="39" applyNumberFormat="1" applyFont="1" applyFill="1" applyBorder="1" applyAlignment="1">
      <alignment horizontal="left" vertical="center" wrapText="1"/>
    </xf>
    <xf numFmtId="41" fontId="18" fillId="35" borderId="25" xfId="39" applyNumberFormat="1" applyFont="1" applyFill="1" applyBorder="1" applyAlignment="1">
      <alignment horizontal="left" vertical="center" wrapText="1"/>
    </xf>
    <xf numFmtId="0" fontId="18" fillId="35" borderId="12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41" fontId="19" fillId="35" borderId="12" xfId="39" applyNumberFormat="1" applyFont="1" applyFill="1" applyBorder="1" applyAlignment="1">
      <alignment horizontal="left" vertical="center" wrapText="1"/>
    </xf>
    <xf numFmtId="41" fontId="18" fillId="35" borderId="12" xfId="39" applyNumberFormat="1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49" fontId="16" fillId="35" borderId="27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left" wrapText="1"/>
    </xf>
    <xf numFmtId="0" fontId="20" fillId="0" borderId="21" xfId="0" applyFont="1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5" fontId="5" fillId="0" borderId="0" xfId="39" applyNumberFormat="1" applyFont="1" applyBorder="1" applyAlignment="1">
      <alignment horizontal="center" wrapText="1"/>
    </xf>
    <xf numFmtId="165" fontId="12" fillId="33" borderId="0" xfId="39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24" fillId="34" borderId="0" xfId="0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left" wrapText="1"/>
    </xf>
    <xf numFmtId="0" fontId="20" fillId="0" borderId="29" xfId="0" applyFont="1" applyBorder="1" applyAlignment="1">
      <alignment/>
    </xf>
    <xf numFmtId="0" fontId="0" fillId="0" borderId="29" xfId="0" applyBorder="1" applyAlignment="1">
      <alignment/>
    </xf>
    <xf numFmtId="165" fontId="15" fillId="33" borderId="0" xfId="39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5" fillId="39" borderId="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V54"/>
  <sheetViews>
    <sheetView tabSelected="1" view="pageBreakPreview" zoomScale="51" zoomScaleNormal="71" zoomScaleSheetLayoutView="51" zoomScalePageLayoutView="0" workbookViewId="0" topLeftCell="A28">
      <selection activeCell="I36" sqref="I36"/>
    </sheetView>
  </sheetViews>
  <sheetFormatPr defaultColWidth="9.00390625" defaultRowHeight="12.75"/>
  <cols>
    <col min="1" max="1" width="12.875" style="3" customWidth="1"/>
    <col min="2" max="2" width="46.375" style="2" customWidth="1"/>
    <col min="3" max="3" width="11.125" style="2" customWidth="1"/>
    <col min="4" max="4" width="70.125" style="2" customWidth="1"/>
    <col min="5" max="5" width="9.375" style="11" customWidth="1"/>
    <col min="6" max="6" width="9.125" style="11" customWidth="1"/>
    <col min="7" max="7" width="9.875" style="9" customWidth="1"/>
    <col min="8" max="8" width="19.00390625" style="11" customWidth="1"/>
    <col min="9" max="9" width="19.875" style="9" customWidth="1"/>
    <col min="10" max="10" width="19.625" style="9" customWidth="1"/>
    <col min="11" max="11" width="19.25390625" style="9" customWidth="1"/>
    <col min="12" max="12" width="25.75390625" style="1" customWidth="1"/>
    <col min="13" max="13" width="12.625" style="1" customWidth="1"/>
    <col min="14" max="14" width="9.125" style="1" customWidth="1"/>
    <col min="15" max="15" width="9.125" style="24" customWidth="1"/>
    <col min="16" max="16384" width="9.125" style="1" customWidth="1"/>
  </cols>
  <sheetData>
    <row r="1" spans="1:16" s="7" customFormat="1" ht="49.5" customHeight="1">
      <c r="A1" s="158" t="s">
        <v>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26"/>
      <c r="M1" s="26"/>
      <c r="N1" s="26"/>
      <c r="O1" s="26"/>
      <c r="P1" s="26"/>
    </row>
    <row r="2" spans="1:22" s="7" customFormat="1" ht="35.25" customHeight="1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67"/>
      <c r="R2" s="67"/>
      <c r="S2" s="67"/>
      <c r="T2" s="67"/>
      <c r="U2" s="67"/>
      <c r="V2" s="68"/>
    </row>
    <row r="3" spans="1:16" s="7" customFormat="1" ht="51" customHeight="1">
      <c r="A3" s="162" t="s">
        <v>2</v>
      </c>
      <c r="B3" s="162"/>
      <c r="C3" s="162"/>
      <c r="D3" s="29" t="s">
        <v>0</v>
      </c>
      <c r="E3" s="161">
        <v>1500000</v>
      </c>
      <c r="F3" s="161"/>
      <c r="G3" s="161"/>
      <c r="H3" s="160"/>
      <c r="I3" s="160"/>
      <c r="J3" s="15"/>
      <c r="K3" s="15"/>
      <c r="L3" s="13"/>
      <c r="M3" s="10"/>
      <c r="N3" s="10"/>
      <c r="O3" s="22"/>
      <c r="P3" s="10"/>
    </row>
    <row r="4" spans="1:17" s="7" customFormat="1" ht="23.25" customHeight="1">
      <c r="A4" s="159"/>
      <c r="B4" s="159"/>
      <c r="C4" s="159"/>
      <c r="D4" s="10" t="s">
        <v>11</v>
      </c>
      <c r="E4" s="10"/>
      <c r="F4" s="160">
        <v>20000</v>
      </c>
      <c r="G4" s="160"/>
      <c r="H4" s="28" t="s">
        <v>1</v>
      </c>
      <c r="I4" s="160">
        <v>200000</v>
      </c>
      <c r="J4" s="160"/>
      <c r="K4" s="160"/>
      <c r="N4" s="21"/>
      <c r="O4" s="23"/>
      <c r="P4" s="21"/>
      <c r="Q4" s="21"/>
    </row>
    <row r="5" spans="1:15" s="5" customFormat="1" ht="3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K5" s="6"/>
      <c r="O5" s="22"/>
    </row>
    <row r="6" spans="1:15" s="5" customFormat="1" ht="182.25" customHeight="1" thickBot="1">
      <c r="A6" s="61" t="s">
        <v>6</v>
      </c>
      <c r="B6" s="16" t="s">
        <v>4</v>
      </c>
      <c r="C6" s="124" t="s">
        <v>5</v>
      </c>
      <c r="D6" s="16" t="s">
        <v>3</v>
      </c>
      <c r="E6" s="20" t="s">
        <v>7</v>
      </c>
      <c r="F6" s="20" t="s">
        <v>9</v>
      </c>
      <c r="G6" s="20" t="s">
        <v>8</v>
      </c>
      <c r="H6" s="17" t="s">
        <v>105</v>
      </c>
      <c r="I6" s="17" t="s">
        <v>106</v>
      </c>
      <c r="J6" s="17" t="s">
        <v>107</v>
      </c>
      <c r="K6" s="17" t="s">
        <v>135</v>
      </c>
      <c r="L6" s="87" t="s">
        <v>134</v>
      </c>
      <c r="M6" s="19" t="s">
        <v>10</v>
      </c>
      <c r="O6" s="22"/>
    </row>
    <row r="7" spans="1:15" s="14" customFormat="1" ht="45" customHeight="1" thickTop="1">
      <c r="A7" s="69" t="s">
        <v>40</v>
      </c>
      <c r="B7" s="119" t="s">
        <v>68</v>
      </c>
      <c r="C7" s="64" t="s">
        <v>14</v>
      </c>
      <c r="D7" s="66" t="s">
        <v>77</v>
      </c>
      <c r="E7" s="78" t="s">
        <v>1</v>
      </c>
      <c r="F7" s="33" t="s">
        <v>1</v>
      </c>
      <c r="G7" s="79">
        <v>66.2</v>
      </c>
      <c r="H7" s="88">
        <v>158150</v>
      </c>
      <c r="I7" s="89">
        <v>117150</v>
      </c>
      <c r="J7" s="88">
        <v>158150</v>
      </c>
      <c r="K7" s="89">
        <v>117150</v>
      </c>
      <c r="L7" s="89">
        <v>90000</v>
      </c>
      <c r="M7" s="80">
        <f>L7/J7</f>
        <v>0.5690799873537781</v>
      </c>
      <c r="N7" s="25"/>
      <c r="O7" s="22"/>
    </row>
    <row r="8" spans="1:15" s="14" customFormat="1" ht="45" customHeight="1">
      <c r="A8" s="69" t="s">
        <v>41</v>
      </c>
      <c r="B8" s="119" t="s">
        <v>24</v>
      </c>
      <c r="C8" s="62" t="s">
        <v>14</v>
      </c>
      <c r="D8" s="85" t="s">
        <v>78</v>
      </c>
      <c r="E8" s="78" t="s">
        <v>1</v>
      </c>
      <c r="F8" s="33" t="s">
        <v>1</v>
      </c>
      <c r="G8" s="79">
        <v>76</v>
      </c>
      <c r="H8" s="88">
        <v>746000</v>
      </c>
      <c r="I8" s="90">
        <v>200000</v>
      </c>
      <c r="J8" s="88">
        <v>746000</v>
      </c>
      <c r="K8" s="90">
        <v>200000</v>
      </c>
      <c r="L8" s="90">
        <v>167000</v>
      </c>
      <c r="M8" s="80">
        <f aca="true" t="shared" si="0" ref="M8:M34">L8/J8</f>
        <v>0.22386058981233245</v>
      </c>
      <c r="N8" s="25"/>
      <c r="O8" s="22"/>
    </row>
    <row r="9" spans="1:15" s="14" customFormat="1" ht="45" customHeight="1">
      <c r="A9" s="69" t="s">
        <v>42</v>
      </c>
      <c r="B9" s="125" t="s">
        <v>69</v>
      </c>
      <c r="C9" s="126" t="s">
        <v>14</v>
      </c>
      <c r="D9" s="127" t="s">
        <v>79</v>
      </c>
      <c r="E9" s="78" t="s">
        <v>1</v>
      </c>
      <c r="F9" s="78" t="s">
        <v>18</v>
      </c>
      <c r="G9" s="79">
        <v>61.8</v>
      </c>
      <c r="H9" s="128">
        <v>39500</v>
      </c>
      <c r="I9" s="129">
        <v>29625</v>
      </c>
      <c r="J9" s="128">
        <v>39500</v>
      </c>
      <c r="K9" s="129">
        <v>29625</v>
      </c>
      <c r="L9" s="129">
        <v>0</v>
      </c>
      <c r="M9" s="80">
        <f t="shared" si="0"/>
        <v>0</v>
      </c>
      <c r="N9" s="25"/>
      <c r="O9" s="22"/>
    </row>
    <row r="10" spans="1:15" s="14" customFormat="1" ht="45" customHeight="1">
      <c r="A10" s="69" t="s">
        <v>43</v>
      </c>
      <c r="B10" s="130" t="s">
        <v>138</v>
      </c>
      <c r="C10" s="126" t="s">
        <v>14</v>
      </c>
      <c r="D10" s="131" t="s">
        <v>80</v>
      </c>
      <c r="E10" s="78">
        <v>0</v>
      </c>
      <c r="F10" s="78" t="s">
        <v>18</v>
      </c>
      <c r="G10" s="79">
        <v>63.2</v>
      </c>
      <c r="H10" s="128">
        <v>103500</v>
      </c>
      <c r="I10" s="132">
        <v>77625</v>
      </c>
      <c r="J10" s="128">
        <v>103500</v>
      </c>
      <c r="K10" s="132">
        <v>77625</v>
      </c>
      <c r="L10" s="132">
        <v>0</v>
      </c>
      <c r="M10" s="80">
        <f t="shared" si="0"/>
        <v>0</v>
      </c>
      <c r="N10" s="25"/>
      <c r="O10" s="22"/>
    </row>
    <row r="11" spans="1:15" s="14" customFormat="1" ht="45" customHeight="1">
      <c r="A11" s="69" t="s">
        <v>44</v>
      </c>
      <c r="B11" s="119" t="s">
        <v>20</v>
      </c>
      <c r="C11" s="64" t="s">
        <v>14</v>
      </c>
      <c r="D11" s="66" t="s">
        <v>81</v>
      </c>
      <c r="E11" s="33" t="s">
        <v>1</v>
      </c>
      <c r="F11" s="33" t="s">
        <v>1</v>
      </c>
      <c r="G11" s="32">
        <v>67</v>
      </c>
      <c r="H11" s="88">
        <v>234000</v>
      </c>
      <c r="I11" s="92">
        <v>175500</v>
      </c>
      <c r="J11" s="88">
        <v>234000</v>
      </c>
      <c r="K11" s="92">
        <v>175500</v>
      </c>
      <c r="L11" s="92">
        <v>136000</v>
      </c>
      <c r="M11" s="80">
        <f t="shared" si="0"/>
        <v>0.5811965811965812</v>
      </c>
      <c r="N11" s="25"/>
      <c r="O11" s="22"/>
    </row>
    <row r="12" spans="1:15" s="14" customFormat="1" ht="45" customHeight="1">
      <c r="A12" s="69" t="s">
        <v>45</v>
      </c>
      <c r="B12" s="125" t="s">
        <v>70</v>
      </c>
      <c r="C12" s="126" t="s">
        <v>14</v>
      </c>
      <c r="D12" s="131" t="s">
        <v>82</v>
      </c>
      <c r="E12" s="78" t="s">
        <v>1</v>
      </c>
      <c r="F12" s="78" t="s">
        <v>18</v>
      </c>
      <c r="G12" s="79">
        <v>60.6</v>
      </c>
      <c r="H12" s="128">
        <v>51360</v>
      </c>
      <c r="I12" s="129">
        <v>38520</v>
      </c>
      <c r="J12" s="128">
        <v>51360</v>
      </c>
      <c r="K12" s="129">
        <v>38520</v>
      </c>
      <c r="L12" s="129">
        <v>0</v>
      </c>
      <c r="M12" s="80">
        <f t="shared" si="0"/>
        <v>0</v>
      </c>
      <c r="N12" s="25"/>
      <c r="O12" s="22"/>
    </row>
    <row r="13" spans="1:15" s="14" customFormat="1" ht="45" customHeight="1">
      <c r="A13" s="69" t="s">
        <v>46</v>
      </c>
      <c r="B13" s="119" t="s">
        <v>31</v>
      </c>
      <c r="C13" s="64" t="s">
        <v>14</v>
      </c>
      <c r="D13" s="66" t="s">
        <v>83</v>
      </c>
      <c r="E13" s="33" t="s">
        <v>1</v>
      </c>
      <c r="F13" s="33" t="s">
        <v>1</v>
      </c>
      <c r="G13" s="32">
        <v>68.4</v>
      </c>
      <c r="H13" s="88">
        <v>286000</v>
      </c>
      <c r="I13" s="89">
        <v>200000</v>
      </c>
      <c r="J13" s="88">
        <v>286000</v>
      </c>
      <c r="K13" s="89">
        <v>200000</v>
      </c>
      <c r="L13" s="89">
        <v>156000</v>
      </c>
      <c r="M13" s="80">
        <f t="shared" si="0"/>
        <v>0.5454545454545454</v>
      </c>
      <c r="N13" s="25"/>
      <c r="O13" s="22"/>
    </row>
    <row r="14" spans="1:15" s="14" customFormat="1" ht="45" customHeight="1">
      <c r="A14" s="69" t="s">
        <v>47</v>
      </c>
      <c r="B14" s="120" t="s">
        <v>30</v>
      </c>
      <c r="C14" s="64" t="s">
        <v>14</v>
      </c>
      <c r="D14" s="66" t="s">
        <v>84</v>
      </c>
      <c r="E14" s="33" t="s">
        <v>1</v>
      </c>
      <c r="F14" s="33" t="s">
        <v>1</v>
      </c>
      <c r="G14" s="32">
        <v>68</v>
      </c>
      <c r="H14" s="88">
        <v>165000</v>
      </c>
      <c r="I14" s="89">
        <v>105000</v>
      </c>
      <c r="J14" s="88">
        <v>165000</v>
      </c>
      <c r="K14" s="89">
        <v>105000</v>
      </c>
      <c r="L14" s="89">
        <v>82000</v>
      </c>
      <c r="M14" s="80">
        <f t="shared" si="0"/>
        <v>0.49696969696969695</v>
      </c>
      <c r="N14" s="25"/>
      <c r="O14" s="22"/>
    </row>
    <row r="15" spans="1:15" s="14" customFormat="1" ht="45" customHeight="1">
      <c r="A15" s="69" t="s">
        <v>48</v>
      </c>
      <c r="B15" s="119" t="s">
        <v>21</v>
      </c>
      <c r="C15" s="64" t="s">
        <v>14</v>
      </c>
      <c r="D15" s="65" t="s">
        <v>85</v>
      </c>
      <c r="E15" s="78" t="s">
        <v>1</v>
      </c>
      <c r="F15" s="33" t="s">
        <v>1</v>
      </c>
      <c r="G15" s="79">
        <v>66</v>
      </c>
      <c r="H15" s="88">
        <v>110000</v>
      </c>
      <c r="I15" s="92">
        <v>82500</v>
      </c>
      <c r="J15" s="88">
        <v>110000</v>
      </c>
      <c r="K15" s="92">
        <v>82500</v>
      </c>
      <c r="L15" s="92">
        <v>63000</v>
      </c>
      <c r="M15" s="80">
        <f t="shared" si="0"/>
        <v>0.5727272727272728</v>
      </c>
      <c r="N15" s="25"/>
      <c r="O15" s="22"/>
    </row>
    <row r="16" spans="1:15" s="14" customFormat="1" ht="45" customHeight="1">
      <c r="A16" s="69" t="s">
        <v>49</v>
      </c>
      <c r="B16" s="119" t="s">
        <v>71</v>
      </c>
      <c r="C16" s="70" t="s">
        <v>14</v>
      </c>
      <c r="D16" s="66" t="s">
        <v>86</v>
      </c>
      <c r="E16" s="33" t="s">
        <v>1</v>
      </c>
      <c r="F16" s="33" t="s">
        <v>1</v>
      </c>
      <c r="G16" s="32">
        <v>65</v>
      </c>
      <c r="H16" s="88">
        <v>429470</v>
      </c>
      <c r="I16" s="92">
        <v>200000</v>
      </c>
      <c r="J16" s="88">
        <v>429470</v>
      </c>
      <c r="K16" s="92">
        <v>200000</v>
      </c>
      <c r="L16" s="92">
        <v>70000</v>
      </c>
      <c r="M16" s="80">
        <f t="shared" si="0"/>
        <v>0.1629915942906373</v>
      </c>
      <c r="N16" s="25"/>
      <c r="O16" s="22"/>
    </row>
    <row r="17" spans="1:15" s="14" customFormat="1" ht="45" customHeight="1">
      <c r="A17" s="69" t="s">
        <v>50</v>
      </c>
      <c r="B17" s="119" t="s">
        <v>15</v>
      </c>
      <c r="C17" s="64" t="s">
        <v>14</v>
      </c>
      <c r="D17" s="66" t="s">
        <v>87</v>
      </c>
      <c r="E17" s="33" t="s">
        <v>1</v>
      </c>
      <c r="F17" s="33" t="s">
        <v>1</v>
      </c>
      <c r="G17" s="32">
        <v>68.4</v>
      </c>
      <c r="H17" s="88">
        <v>186500</v>
      </c>
      <c r="I17" s="89">
        <v>139875</v>
      </c>
      <c r="J17" s="88">
        <v>186500</v>
      </c>
      <c r="K17" s="89">
        <v>139875</v>
      </c>
      <c r="L17" s="89">
        <v>109000</v>
      </c>
      <c r="M17" s="80">
        <f t="shared" si="0"/>
        <v>0.5844504021447721</v>
      </c>
      <c r="N17" s="25"/>
      <c r="O17" s="22"/>
    </row>
    <row r="18" spans="1:15" s="137" customFormat="1" ht="45" customHeight="1">
      <c r="A18" s="133" t="s">
        <v>51</v>
      </c>
      <c r="B18" s="125" t="s">
        <v>13</v>
      </c>
      <c r="C18" s="126" t="s">
        <v>14</v>
      </c>
      <c r="D18" s="131" t="s">
        <v>88</v>
      </c>
      <c r="E18" s="122" t="s">
        <v>1</v>
      </c>
      <c r="F18" s="78" t="s">
        <v>18</v>
      </c>
      <c r="G18" s="134">
        <v>0</v>
      </c>
      <c r="H18" s="128">
        <v>370000</v>
      </c>
      <c r="I18" s="132">
        <v>200000</v>
      </c>
      <c r="J18" s="128">
        <v>370000</v>
      </c>
      <c r="K18" s="132">
        <v>200000</v>
      </c>
      <c r="L18" s="132">
        <v>0</v>
      </c>
      <c r="M18" s="80">
        <f t="shared" si="0"/>
        <v>0</v>
      </c>
      <c r="N18" s="135"/>
      <c r="O18" s="136"/>
    </row>
    <row r="19" spans="1:15" s="137" customFormat="1" ht="45" customHeight="1">
      <c r="A19" s="133" t="s">
        <v>52</v>
      </c>
      <c r="B19" s="125" t="s">
        <v>13</v>
      </c>
      <c r="C19" s="126" t="s">
        <v>14</v>
      </c>
      <c r="D19" s="131" t="s">
        <v>89</v>
      </c>
      <c r="E19" s="122" t="s">
        <v>1</v>
      </c>
      <c r="F19" s="78" t="s">
        <v>18</v>
      </c>
      <c r="G19" s="134">
        <v>0</v>
      </c>
      <c r="H19" s="128">
        <v>83000</v>
      </c>
      <c r="I19" s="132">
        <v>62000</v>
      </c>
      <c r="J19" s="128">
        <v>83000</v>
      </c>
      <c r="K19" s="132">
        <v>62000</v>
      </c>
      <c r="L19" s="132">
        <v>0</v>
      </c>
      <c r="M19" s="80">
        <f t="shared" si="0"/>
        <v>0</v>
      </c>
      <c r="N19" s="135"/>
      <c r="O19" s="136"/>
    </row>
    <row r="20" spans="1:15" s="137" customFormat="1" ht="45" customHeight="1">
      <c r="A20" s="133" t="s">
        <v>53</v>
      </c>
      <c r="B20" s="125" t="s">
        <v>13</v>
      </c>
      <c r="C20" s="126" t="s">
        <v>14</v>
      </c>
      <c r="D20" s="131" t="s">
        <v>90</v>
      </c>
      <c r="E20" s="78" t="s">
        <v>1</v>
      </c>
      <c r="F20" s="78" t="s">
        <v>18</v>
      </c>
      <c r="G20" s="79">
        <v>0</v>
      </c>
      <c r="H20" s="128">
        <v>85000</v>
      </c>
      <c r="I20" s="132">
        <v>55000</v>
      </c>
      <c r="J20" s="128">
        <v>85000</v>
      </c>
      <c r="K20" s="132">
        <v>55000</v>
      </c>
      <c r="L20" s="132">
        <v>0</v>
      </c>
      <c r="M20" s="80">
        <f t="shared" si="0"/>
        <v>0</v>
      </c>
      <c r="N20" s="135"/>
      <c r="O20" s="136"/>
    </row>
    <row r="21" spans="1:15" s="137" customFormat="1" ht="45" customHeight="1">
      <c r="A21" s="133" t="s">
        <v>54</v>
      </c>
      <c r="B21" s="125" t="s">
        <v>13</v>
      </c>
      <c r="C21" s="126" t="s">
        <v>14</v>
      </c>
      <c r="D21" s="131" t="s">
        <v>91</v>
      </c>
      <c r="E21" s="78" t="s">
        <v>1</v>
      </c>
      <c r="F21" s="78" t="s">
        <v>18</v>
      </c>
      <c r="G21" s="79">
        <v>0</v>
      </c>
      <c r="H21" s="128">
        <v>48000</v>
      </c>
      <c r="I21" s="132">
        <v>36000</v>
      </c>
      <c r="J21" s="128">
        <v>48000</v>
      </c>
      <c r="K21" s="132">
        <v>36000</v>
      </c>
      <c r="L21" s="132">
        <v>0</v>
      </c>
      <c r="M21" s="80">
        <f t="shared" si="0"/>
        <v>0</v>
      </c>
      <c r="N21" s="135"/>
      <c r="O21" s="136"/>
    </row>
    <row r="22" spans="1:15" s="14" customFormat="1" ht="45" customHeight="1">
      <c r="A22" s="69" t="s">
        <v>55</v>
      </c>
      <c r="B22" s="119" t="s">
        <v>33</v>
      </c>
      <c r="C22" s="71" t="s">
        <v>36</v>
      </c>
      <c r="D22" s="63" t="s">
        <v>92</v>
      </c>
      <c r="E22" s="33" t="s">
        <v>1</v>
      </c>
      <c r="F22" s="33" t="s">
        <v>1</v>
      </c>
      <c r="G22" s="32">
        <v>72.4</v>
      </c>
      <c r="H22" s="88">
        <v>140250</v>
      </c>
      <c r="I22" s="91">
        <v>50000</v>
      </c>
      <c r="J22" s="88">
        <v>140250</v>
      </c>
      <c r="K22" s="91">
        <v>50000</v>
      </c>
      <c r="L22" s="91">
        <v>40000</v>
      </c>
      <c r="M22" s="80">
        <f t="shared" si="0"/>
        <v>0.28520499108734404</v>
      </c>
      <c r="N22" s="25"/>
      <c r="O22" s="22"/>
    </row>
    <row r="23" spans="1:15" s="14" customFormat="1" ht="45" customHeight="1">
      <c r="A23" s="69" t="s">
        <v>56</v>
      </c>
      <c r="B23" s="119" t="s">
        <v>25</v>
      </c>
      <c r="C23" s="62" t="s">
        <v>14</v>
      </c>
      <c r="D23" s="63" t="s">
        <v>93</v>
      </c>
      <c r="E23" s="78" t="s">
        <v>1</v>
      </c>
      <c r="F23" s="33" t="s">
        <v>1</v>
      </c>
      <c r="G23" s="79">
        <v>65</v>
      </c>
      <c r="H23" s="88">
        <v>31000</v>
      </c>
      <c r="I23" s="91">
        <v>23250</v>
      </c>
      <c r="J23" s="88">
        <v>31000</v>
      </c>
      <c r="K23" s="91">
        <v>23250</v>
      </c>
      <c r="L23" s="91">
        <v>18000</v>
      </c>
      <c r="M23" s="80">
        <f t="shared" si="0"/>
        <v>0.5806451612903226</v>
      </c>
      <c r="N23" s="25"/>
      <c r="O23" s="22"/>
    </row>
    <row r="24" spans="1:15" s="14" customFormat="1" ht="45" customHeight="1">
      <c r="A24" s="69" t="s">
        <v>57</v>
      </c>
      <c r="B24" s="119" t="s">
        <v>34</v>
      </c>
      <c r="C24" s="62" t="s">
        <v>14</v>
      </c>
      <c r="D24" s="86" t="s">
        <v>94</v>
      </c>
      <c r="E24" s="33" t="s">
        <v>1</v>
      </c>
      <c r="F24" s="33" t="s">
        <v>1</v>
      </c>
      <c r="G24" s="32">
        <v>65</v>
      </c>
      <c r="H24" s="88">
        <v>131300</v>
      </c>
      <c r="I24" s="91">
        <v>98475</v>
      </c>
      <c r="J24" s="88">
        <v>131300</v>
      </c>
      <c r="K24" s="91">
        <v>98475</v>
      </c>
      <c r="L24" s="91">
        <v>74000</v>
      </c>
      <c r="M24" s="80">
        <f t="shared" si="0"/>
        <v>0.5635948210205636</v>
      </c>
      <c r="N24" s="25"/>
      <c r="O24" s="22"/>
    </row>
    <row r="25" spans="1:15" s="14" customFormat="1" ht="45" customHeight="1">
      <c r="A25" s="69" t="s">
        <v>58</v>
      </c>
      <c r="B25" s="119" t="s">
        <v>32</v>
      </c>
      <c r="C25" s="64" t="s">
        <v>14</v>
      </c>
      <c r="D25" s="66" t="s">
        <v>95</v>
      </c>
      <c r="E25" s="33" t="s">
        <v>1</v>
      </c>
      <c r="F25" s="33" t="s">
        <v>1</v>
      </c>
      <c r="G25" s="32">
        <v>70.2</v>
      </c>
      <c r="H25" s="88">
        <v>182100</v>
      </c>
      <c r="I25" s="89">
        <v>127470</v>
      </c>
      <c r="J25" s="88">
        <v>177660</v>
      </c>
      <c r="K25" s="89">
        <v>124362</v>
      </c>
      <c r="L25" s="89">
        <v>99000</v>
      </c>
      <c r="M25" s="80">
        <f t="shared" si="0"/>
        <v>0.5572441742654508</v>
      </c>
      <c r="N25" s="25"/>
      <c r="O25" s="22"/>
    </row>
    <row r="26" spans="1:15" s="14" customFormat="1" ht="45" customHeight="1">
      <c r="A26" s="69" t="s">
        <v>59</v>
      </c>
      <c r="B26" s="121" t="s">
        <v>26</v>
      </c>
      <c r="C26" s="62" t="s">
        <v>14</v>
      </c>
      <c r="D26" s="63" t="s">
        <v>96</v>
      </c>
      <c r="E26" s="33" t="s">
        <v>1</v>
      </c>
      <c r="F26" s="33" t="s">
        <v>1</v>
      </c>
      <c r="G26" s="32">
        <v>66.6</v>
      </c>
      <c r="H26" s="88">
        <v>160000</v>
      </c>
      <c r="I26" s="91">
        <v>120000</v>
      </c>
      <c r="J26" s="88">
        <v>160000</v>
      </c>
      <c r="K26" s="91">
        <v>120000</v>
      </c>
      <c r="L26" s="91">
        <v>92000</v>
      </c>
      <c r="M26" s="80">
        <f t="shared" si="0"/>
        <v>0.575</v>
      </c>
      <c r="N26" s="25"/>
      <c r="O26" s="22"/>
    </row>
    <row r="27" spans="1:15" s="137" customFormat="1" ht="45" customHeight="1">
      <c r="A27" s="133" t="s">
        <v>60</v>
      </c>
      <c r="B27" s="138" t="s">
        <v>26</v>
      </c>
      <c r="C27" s="126" t="s">
        <v>14</v>
      </c>
      <c r="D27" s="131" t="s">
        <v>97</v>
      </c>
      <c r="E27" s="78" t="s">
        <v>1</v>
      </c>
      <c r="F27" s="78" t="s">
        <v>18</v>
      </c>
      <c r="G27" s="79">
        <v>61.4</v>
      </c>
      <c r="H27" s="128">
        <v>109000</v>
      </c>
      <c r="I27" s="132">
        <v>81750</v>
      </c>
      <c r="J27" s="128">
        <v>109000</v>
      </c>
      <c r="K27" s="132">
        <v>81750</v>
      </c>
      <c r="L27" s="132">
        <v>0</v>
      </c>
      <c r="M27" s="80">
        <f t="shared" si="0"/>
        <v>0</v>
      </c>
      <c r="N27" s="135"/>
      <c r="O27" s="136"/>
    </row>
    <row r="28" spans="1:15" s="137" customFormat="1" ht="45" customHeight="1">
      <c r="A28" s="133" t="s">
        <v>61</v>
      </c>
      <c r="B28" s="125" t="s">
        <v>72</v>
      </c>
      <c r="C28" s="126" t="s">
        <v>76</v>
      </c>
      <c r="D28" s="131" t="s">
        <v>98</v>
      </c>
      <c r="E28" s="78" t="s">
        <v>1</v>
      </c>
      <c r="F28" s="78" t="s">
        <v>18</v>
      </c>
      <c r="G28" s="79">
        <v>63</v>
      </c>
      <c r="H28" s="128">
        <v>198000</v>
      </c>
      <c r="I28" s="129">
        <v>148500</v>
      </c>
      <c r="J28" s="128">
        <v>198000</v>
      </c>
      <c r="K28" s="129">
        <v>148500</v>
      </c>
      <c r="L28" s="129">
        <v>0</v>
      </c>
      <c r="M28" s="80">
        <f t="shared" si="0"/>
        <v>0</v>
      </c>
      <c r="N28" s="135"/>
      <c r="O28" s="136"/>
    </row>
    <row r="29" spans="1:15" s="14" customFormat="1" ht="45" customHeight="1">
      <c r="A29" s="69" t="s">
        <v>62</v>
      </c>
      <c r="B29" s="120" t="s">
        <v>73</v>
      </c>
      <c r="C29" s="62" t="s">
        <v>14</v>
      </c>
      <c r="D29" s="63" t="s">
        <v>99</v>
      </c>
      <c r="E29" s="33" t="s">
        <v>1</v>
      </c>
      <c r="F29" s="33" t="s">
        <v>1</v>
      </c>
      <c r="G29" s="32">
        <v>74.2</v>
      </c>
      <c r="H29" s="88">
        <v>86000</v>
      </c>
      <c r="I29" s="91">
        <v>64500</v>
      </c>
      <c r="J29" s="88">
        <v>86000</v>
      </c>
      <c r="K29" s="91">
        <v>64500</v>
      </c>
      <c r="L29" s="91">
        <v>53000</v>
      </c>
      <c r="M29" s="80">
        <f t="shared" si="0"/>
        <v>0.6162790697674418</v>
      </c>
      <c r="N29" s="25"/>
      <c r="O29" s="22"/>
    </row>
    <row r="30" spans="1:15" s="137" customFormat="1" ht="45" customHeight="1">
      <c r="A30" s="133" t="s">
        <v>63</v>
      </c>
      <c r="B30" s="130" t="s">
        <v>74</v>
      </c>
      <c r="C30" s="126" t="s">
        <v>14</v>
      </c>
      <c r="D30" s="131" t="s">
        <v>100</v>
      </c>
      <c r="E30" s="78" t="s">
        <v>1</v>
      </c>
      <c r="F30" s="78" t="s">
        <v>18</v>
      </c>
      <c r="G30" s="79">
        <v>56.4</v>
      </c>
      <c r="H30" s="128">
        <v>54000</v>
      </c>
      <c r="I30" s="132">
        <v>40500</v>
      </c>
      <c r="J30" s="128">
        <v>54000</v>
      </c>
      <c r="K30" s="132">
        <v>40500</v>
      </c>
      <c r="L30" s="132">
        <v>0</v>
      </c>
      <c r="M30" s="80">
        <f t="shared" si="0"/>
        <v>0</v>
      </c>
      <c r="N30" s="135"/>
      <c r="O30" s="136"/>
    </row>
    <row r="31" spans="1:15" s="137" customFormat="1" ht="45" customHeight="1">
      <c r="A31" s="133" t="s">
        <v>64</v>
      </c>
      <c r="B31" s="130" t="s">
        <v>74</v>
      </c>
      <c r="C31" s="126" t="s">
        <v>14</v>
      </c>
      <c r="D31" s="131" t="s">
        <v>101</v>
      </c>
      <c r="E31" s="78" t="s">
        <v>1</v>
      </c>
      <c r="F31" s="78" t="s">
        <v>18</v>
      </c>
      <c r="G31" s="79">
        <v>64</v>
      </c>
      <c r="H31" s="128">
        <v>60000</v>
      </c>
      <c r="I31" s="132">
        <v>45000</v>
      </c>
      <c r="J31" s="128">
        <v>60000</v>
      </c>
      <c r="K31" s="132">
        <v>45000</v>
      </c>
      <c r="L31" s="132">
        <v>0</v>
      </c>
      <c r="M31" s="80">
        <f t="shared" si="0"/>
        <v>0</v>
      </c>
      <c r="N31" s="135"/>
      <c r="O31" s="136"/>
    </row>
    <row r="32" spans="1:15" s="14" customFormat="1" ht="45" customHeight="1">
      <c r="A32" s="69" t="s">
        <v>65</v>
      </c>
      <c r="B32" s="119" t="s">
        <v>75</v>
      </c>
      <c r="C32" s="62" t="s">
        <v>14</v>
      </c>
      <c r="D32" s="63" t="s">
        <v>102</v>
      </c>
      <c r="E32" s="33" t="s">
        <v>1</v>
      </c>
      <c r="F32" s="33" t="s">
        <v>1</v>
      </c>
      <c r="G32" s="32">
        <v>76.8</v>
      </c>
      <c r="H32" s="88">
        <v>295000</v>
      </c>
      <c r="I32" s="91">
        <v>191750</v>
      </c>
      <c r="J32" s="88">
        <v>295000</v>
      </c>
      <c r="K32" s="91">
        <v>191750</v>
      </c>
      <c r="L32" s="91">
        <v>161000</v>
      </c>
      <c r="M32" s="80">
        <f t="shared" si="0"/>
        <v>0.5457627118644067</v>
      </c>
      <c r="N32" s="25"/>
      <c r="O32" s="22"/>
    </row>
    <row r="33" spans="1:15" s="14" customFormat="1" ht="45" customHeight="1">
      <c r="A33" s="69" t="s">
        <v>66</v>
      </c>
      <c r="B33" s="119" t="s">
        <v>16</v>
      </c>
      <c r="C33" s="62" t="s">
        <v>14</v>
      </c>
      <c r="D33" s="63" t="s">
        <v>103</v>
      </c>
      <c r="E33" s="33" t="s">
        <v>1</v>
      </c>
      <c r="F33" s="33" t="s">
        <v>1</v>
      </c>
      <c r="G33" s="32">
        <v>66.4</v>
      </c>
      <c r="H33" s="88">
        <v>366800</v>
      </c>
      <c r="I33" s="91">
        <v>199906</v>
      </c>
      <c r="J33" s="88">
        <v>355300</v>
      </c>
      <c r="K33" s="91">
        <v>193638</v>
      </c>
      <c r="L33" s="91">
        <v>90000</v>
      </c>
      <c r="M33" s="80">
        <f t="shared" si="0"/>
        <v>0.2533070644525753</v>
      </c>
      <c r="N33" s="25"/>
      <c r="O33" s="22"/>
    </row>
    <row r="34" spans="1:15" s="137" customFormat="1" ht="45" customHeight="1" thickBot="1">
      <c r="A34" s="139" t="s">
        <v>67</v>
      </c>
      <c r="B34" s="140" t="s">
        <v>35</v>
      </c>
      <c r="C34" s="141" t="s">
        <v>14</v>
      </c>
      <c r="D34" s="142" t="s">
        <v>104</v>
      </c>
      <c r="E34" s="143" t="s">
        <v>1</v>
      </c>
      <c r="F34" s="78" t="s">
        <v>18</v>
      </c>
      <c r="G34" s="144">
        <v>61.4</v>
      </c>
      <c r="H34" s="145">
        <v>37300</v>
      </c>
      <c r="I34" s="146">
        <v>24000</v>
      </c>
      <c r="J34" s="145">
        <v>37300</v>
      </c>
      <c r="K34" s="132">
        <v>24000</v>
      </c>
      <c r="L34" s="132">
        <v>0</v>
      </c>
      <c r="M34" s="81">
        <f t="shared" si="0"/>
        <v>0</v>
      </c>
      <c r="N34" s="135"/>
      <c r="O34" s="136"/>
    </row>
    <row r="35" spans="1:15" s="14" customFormat="1" ht="45" customHeight="1" thickBot="1">
      <c r="A35" s="83" t="s">
        <v>19</v>
      </c>
      <c r="B35" s="82"/>
      <c r="C35" s="82"/>
      <c r="D35" s="82"/>
      <c r="E35" s="75">
        <v>0</v>
      </c>
      <c r="F35" s="75">
        <v>12</v>
      </c>
      <c r="G35" s="94">
        <f aca="true" t="shared" si="1" ref="G35:L35">SUM(G7:G34)</f>
        <v>1593.4000000000003</v>
      </c>
      <c r="H35" s="93">
        <f t="shared" si="1"/>
        <v>4946230</v>
      </c>
      <c r="I35" s="93">
        <f t="shared" si="1"/>
        <v>2933896</v>
      </c>
      <c r="J35" s="93">
        <f t="shared" si="1"/>
        <v>4930290</v>
      </c>
      <c r="K35" s="93">
        <f t="shared" si="1"/>
        <v>2924520</v>
      </c>
      <c r="L35" s="113">
        <f t="shared" si="1"/>
        <v>1500000</v>
      </c>
      <c r="M35" s="77"/>
      <c r="N35" s="25"/>
      <c r="O35" s="22"/>
    </row>
    <row r="36" spans="1:15" s="14" customFormat="1" ht="56.25" customHeight="1" thickBot="1">
      <c r="A36" s="155" t="s">
        <v>140</v>
      </c>
      <c r="B36" s="156"/>
      <c r="C36" s="156"/>
      <c r="D36" s="157"/>
      <c r="E36" s="95"/>
      <c r="F36" s="95"/>
      <c r="G36" s="95"/>
      <c r="H36" s="96"/>
      <c r="I36" s="97"/>
      <c r="J36" s="97"/>
      <c r="K36" s="96"/>
      <c r="L36" s="98"/>
      <c r="M36" s="99"/>
      <c r="N36" s="25"/>
      <c r="O36" s="22"/>
    </row>
    <row r="37" spans="1:13" ht="27.75">
      <c r="A37" s="34"/>
      <c r="B37" s="35"/>
      <c r="C37" s="37"/>
      <c r="D37" s="38"/>
      <c r="E37" s="48"/>
      <c r="F37" s="48"/>
      <c r="G37" s="49"/>
      <c r="H37" s="36"/>
      <c r="I37" s="36"/>
      <c r="J37" s="36"/>
      <c r="K37" s="36"/>
      <c r="L37" s="50"/>
      <c r="M37" s="50"/>
    </row>
    <row r="38" spans="1:13" ht="27.75">
      <c r="A38" s="34"/>
      <c r="B38" s="35"/>
      <c r="C38" s="37"/>
      <c r="D38" s="38"/>
      <c r="E38" s="48"/>
      <c r="F38" s="48"/>
      <c r="G38" s="49"/>
      <c r="H38" s="36"/>
      <c r="I38" s="36"/>
      <c r="J38" s="36"/>
      <c r="K38" s="36"/>
      <c r="L38" s="50"/>
      <c r="M38" s="50"/>
    </row>
    <row r="39" spans="1:13" ht="27.75">
      <c r="A39" s="34"/>
      <c r="B39" s="35"/>
      <c r="C39" s="37"/>
      <c r="D39" s="38"/>
      <c r="E39" s="48"/>
      <c r="F39" s="48"/>
      <c r="G39" s="49"/>
      <c r="H39" s="36"/>
      <c r="I39" s="36"/>
      <c r="J39" s="36"/>
      <c r="K39" s="36"/>
      <c r="L39" s="50"/>
      <c r="M39" s="50"/>
    </row>
    <row r="40" spans="1:13" ht="27.75">
      <c r="A40" s="34"/>
      <c r="B40" s="39"/>
      <c r="C40" s="51"/>
      <c r="D40" s="51"/>
      <c r="E40" s="48"/>
      <c r="F40" s="48"/>
      <c r="G40" s="49"/>
      <c r="H40" s="52"/>
      <c r="I40" s="52"/>
      <c r="J40" s="52"/>
      <c r="K40" s="52"/>
      <c r="L40" s="50"/>
      <c r="M40" s="50"/>
    </row>
    <row r="41" spans="1:13" ht="27.75">
      <c r="A41" s="30"/>
      <c r="B41" s="31"/>
      <c r="C41" s="53"/>
      <c r="D41" s="54"/>
      <c r="E41" s="48"/>
      <c r="F41" s="48"/>
      <c r="G41" s="49"/>
      <c r="H41" s="48"/>
      <c r="I41" s="49"/>
      <c r="J41" s="49"/>
      <c r="K41" s="49"/>
      <c r="L41" s="50"/>
      <c r="M41" s="50"/>
    </row>
    <row r="42" spans="1:13" ht="27.75">
      <c r="A42" s="30"/>
      <c r="B42" s="31"/>
      <c r="C42" s="53"/>
      <c r="D42" s="54"/>
      <c r="E42" s="48"/>
      <c r="F42" s="48"/>
      <c r="G42" s="49"/>
      <c r="H42" s="48"/>
      <c r="I42" s="49"/>
      <c r="J42" s="49"/>
      <c r="K42" s="49"/>
      <c r="L42" s="50"/>
      <c r="M42" s="50"/>
    </row>
    <row r="43" spans="3:13" ht="27.75">
      <c r="C43" s="54"/>
      <c r="D43" s="54"/>
      <c r="E43" s="48"/>
      <c r="F43" s="48"/>
      <c r="G43" s="49"/>
      <c r="H43" s="48"/>
      <c r="I43" s="49"/>
      <c r="J43" s="49"/>
      <c r="K43" s="49"/>
      <c r="L43" s="50"/>
      <c r="M43" s="50"/>
    </row>
    <row r="44" spans="3:13" ht="27.75">
      <c r="C44" s="54"/>
      <c r="D44" s="54"/>
      <c r="E44" s="48"/>
      <c r="F44" s="48"/>
      <c r="G44" s="49"/>
      <c r="H44" s="48"/>
      <c r="I44" s="49"/>
      <c r="J44" s="49"/>
      <c r="K44" s="49"/>
      <c r="L44" s="50"/>
      <c r="M44" s="50"/>
    </row>
    <row r="45" spans="3:13" ht="27.75">
      <c r="C45" s="54"/>
      <c r="D45" s="54"/>
      <c r="E45" s="48"/>
      <c r="F45" s="48"/>
      <c r="G45" s="49"/>
      <c r="H45" s="48"/>
      <c r="I45" s="49"/>
      <c r="J45" s="49"/>
      <c r="K45" s="49"/>
      <c r="L45" s="50"/>
      <c r="M45" s="50"/>
    </row>
    <row r="46" spans="3:13" ht="27.75">
      <c r="C46" s="54"/>
      <c r="D46" s="54"/>
      <c r="E46" s="48"/>
      <c r="F46" s="48"/>
      <c r="G46" s="49"/>
      <c r="H46" s="48"/>
      <c r="I46" s="49"/>
      <c r="J46" s="49"/>
      <c r="K46" s="49"/>
      <c r="L46" s="50"/>
      <c r="M46" s="50"/>
    </row>
    <row r="47" spans="3:13" ht="27.75">
      <c r="C47" s="54"/>
      <c r="D47" s="54"/>
      <c r="E47" s="48"/>
      <c r="F47" s="48"/>
      <c r="G47" s="49"/>
      <c r="H47" s="48"/>
      <c r="I47" s="49"/>
      <c r="J47" s="49"/>
      <c r="K47" s="49"/>
      <c r="L47" s="50"/>
      <c r="M47" s="50"/>
    </row>
    <row r="48" spans="3:13" ht="27.75">
      <c r="C48" s="54"/>
      <c r="D48" s="54"/>
      <c r="E48" s="48"/>
      <c r="F48" s="48"/>
      <c r="G48" s="49"/>
      <c r="H48" s="48"/>
      <c r="I48" s="49"/>
      <c r="J48" s="49"/>
      <c r="K48" s="49"/>
      <c r="L48" s="50"/>
      <c r="M48" s="50"/>
    </row>
    <row r="49" spans="3:13" ht="27.75">
      <c r="C49" s="54"/>
      <c r="D49" s="54"/>
      <c r="E49" s="48"/>
      <c r="F49" s="48"/>
      <c r="G49" s="49"/>
      <c r="H49" s="48"/>
      <c r="I49" s="49"/>
      <c r="J49" s="49"/>
      <c r="K49" s="49"/>
      <c r="L49" s="50"/>
      <c r="M49" s="50"/>
    </row>
    <row r="50" spans="3:13" ht="27.75">
      <c r="C50" s="54"/>
      <c r="D50" s="54"/>
      <c r="E50" s="48"/>
      <c r="F50" s="48"/>
      <c r="G50" s="49"/>
      <c r="H50" s="48"/>
      <c r="I50" s="49"/>
      <c r="J50" s="49"/>
      <c r="K50" s="49"/>
      <c r="L50" s="50"/>
      <c r="M50" s="50"/>
    </row>
    <row r="51" spans="3:13" ht="27.75">
      <c r="C51" s="54"/>
      <c r="D51" s="54"/>
      <c r="E51" s="48"/>
      <c r="F51" s="48"/>
      <c r="G51" s="49"/>
      <c r="H51" s="48"/>
      <c r="I51" s="49"/>
      <c r="J51" s="49"/>
      <c r="K51" s="49"/>
      <c r="L51" s="50"/>
      <c r="M51" s="50"/>
    </row>
    <row r="52" spans="3:13" ht="27.75">
      <c r="C52" s="54"/>
      <c r="D52" s="54"/>
      <c r="E52" s="48"/>
      <c r="F52" s="48"/>
      <c r="G52" s="49"/>
      <c r="H52" s="48"/>
      <c r="I52" s="49"/>
      <c r="J52" s="49"/>
      <c r="K52" s="49"/>
      <c r="L52" s="50"/>
      <c r="M52" s="50"/>
    </row>
    <row r="53" spans="3:13" ht="27.75">
      <c r="C53" s="54"/>
      <c r="D53" s="54"/>
      <c r="E53" s="48"/>
      <c r="F53" s="48"/>
      <c r="G53" s="49"/>
      <c r="H53" s="48"/>
      <c r="I53" s="49"/>
      <c r="J53" s="49"/>
      <c r="K53" s="49"/>
      <c r="L53" s="50"/>
      <c r="M53" s="50"/>
    </row>
    <row r="54" spans="3:13" ht="27.75">
      <c r="C54" s="54"/>
      <c r="D54" s="54"/>
      <c r="E54" s="48"/>
      <c r="F54" s="48"/>
      <c r="G54" s="49"/>
      <c r="H54" s="48"/>
      <c r="I54" s="49"/>
      <c r="J54" s="49"/>
      <c r="K54" s="49"/>
      <c r="L54" s="50"/>
      <c r="M54" s="50"/>
    </row>
  </sheetData>
  <sheetProtection/>
  <autoFilter ref="A6:M35"/>
  <mergeCells count="9">
    <mergeCell ref="A36:D36"/>
    <mergeCell ref="A1:K1"/>
    <mergeCell ref="A4:C4"/>
    <mergeCell ref="H3:I3"/>
    <mergeCell ref="E3:G3"/>
    <mergeCell ref="I4:K4"/>
    <mergeCell ref="A3:C3"/>
    <mergeCell ref="F4:G4"/>
    <mergeCell ref="A2:P2"/>
  </mergeCells>
  <dataValidations count="1">
    <dataValidation operator="lessThanOrEqual" allowBlank="1" showInputMessage="1" showErrorMessage="1" sqref="I7:I8 K7:L8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2 - Podpora živé kultury&amp;R&amp;"Arial CE,Tučné"&amp;14TABULKA č.1</oddHeader>
    <oddFooter>&amp;LZpracovala: Bc.Jana Bauerová
administrátor grant. programu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T23"/>
  <sheetViews>
    <sheetView zoomScale="51" zoomScaleNormal="51" zoomScaleSheetLayoutView="51" zoomScalePageLayoutView="0" workbookViewId="0" topLeftCell="A10">
      <selection activeCell="G20" sqref="G20"/>
    </sheetView>
  </sheetViews>
  <sheetFormatPr defaultColWidth="9.00390625" defaultRowHeight="12.75"/>
  <cols>
    <col min="1" max="1" width="13.125" style="3" customWidth="1"/>
    <col min="2" max="2" width="49.75390625" style="2" customWidth="1"/>
    <col min="3" max="3" width="15.125" style="2" customWidth="1"/>
    <col min="4" max="4" width="63.00390625" style="2" customWidth="1"/>
    <col min="5" max="5" width="9.375" style="11" customWidth="1"/>
    <col min="6" max="6" width="10.00390625" style="11" customWidth="1"/>
    <col min="7" max="7" width="10.125" style="9" customWidth="1"/>
    <col min="8" max="8" width="21.75390625" style="11" customWidth="1"/>
    <col min="9" max="9" width="19.625" style="9" customWidth="1"/>
    <col min="10" max="10" width="20.125" style="9" customWidth="1"/>
    <col min="11" max="11" width="21.625" style="9" customWidth="1"/>
    <col min="12" max="12" width="21.875" style="1" customWidth="1"/>
    <col min="13" max="13" width="10.625" style="1" customWidth="1"/>
    <col min="14" max="14" width="9.125" style="1" customWidth="1"/>
    <col min="15" max="15" width="9.125" style="24" customWidth="1"/>
    <col min="16" max="16384" width="9.125" style="1" customWidth="1"/>
  </cols>
  <sheetData>
    <row r="1" spans="1:16" s="7" customFormat="1" ht="60" customHeight="1">
      <c r="A1" s="158" t="s">
        <v>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26"/>
      <c r="M1" s="26"/>
      <c r="N1" s="26"/>
      <c r="O1" s="26"/>
      <c r="P1" s="26"/>
    </row>
    <row r="2" spans="1:19" s="27" customFormat="1" ht="52.5" customHeight="1">
      <c r="A2" s="170" t="s">
        <v>108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72"/>
      <c r="O2" s="72"/>
      <c r="P2" s="72"/>
      <c r="Q2" s="73"/>
      <c r="R2" s="73"/>
      <c r="S2" s="73"/>
    </row>
    <row r="3" spans="1:16" s="27" customFormat="1" ht="52.5" customHeight="1">
      <c r="A3" s="162" t="s">
        <v>2</v>
      </c>
      <c r="B3" s="162"/>
      <c r="C3" s="162"/>
      <c r="D3" s="29" t="s">
        <v>0</v>
      </c>
      <c r="E3" s="167">
        <v>900000</v>
      </c>
      <c r="F3" s="167"/>
      <c r="G3" s="167"/>
      <c r="H3" s="168"/>
      <c r="I3" s="168"/>
      <c r="J3" s="84"/>
      <c r="K3" s="15"/>
      <c r="L3" s="13"/>
      <c r="M3" s="10"/>
      <c r="N3" s="10"/>
      <c r="O3" s="22"/>
      <c r="P3" s="10"/>
    </row>
    <row r="4" spans="1:16" s="7" customFormat="1" ht="29.25" customHeight="1">
      <c r="A4" s="159"/>
      <c r="B4" s="159"/>
      <c r="C4" s="159"/>
      <c r="D4" s="10" t="s">
        <v>12</v>
      </c>
      <c r="E4" s="160">
        <v>100000</v>
      </c>
      <c r="F4" s="169"/>
      <c r="G4" s="169"/>
      <c r="H4" s="28" t="s">
        <v>1</v>
      </c>
      <c r="I4" s="160">
        <v>300000</v>
      </c>
      <c r="J4" s="160"/>
      <c r="K4" s="160"/>
      <c r="N4" s="21"/>
      <c r="O4" s="23"/>
      <c r="P4" s="21"/>
    </row>
    <row r="5" spans="1:15" s="5" customFormat="1" ht="15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K5" s="6"/>
      <c r="O5" s="22"/>
    </row>
    <row r="6" spans="1:15" s="5" customFormat="1" ht="182.25" customHeight="1" thickBot="1">
      <c r="A6" s="117" t="s">
        <v>6</v>
      </c>
      <c r="B6" s="16" t="s">
        <v>4</v>
      </c>
      <c r="C6" s="16" t="s">
        <v>5</v>
      </c>
      <c r="D6" s="16" t="s">
        <v>3</v>
      </c>
      <c r="E6" s="20" t="s">
        <v>7</v>
      </c>
      <c r="F6" s="20" t="s">
        <v>9</v>
      </c>
      <c r="G6" s="20" t="s">
        <v>8</v>
      </c>
      <c r="H6" s="17" t="s">
        <v>105</v>
      </c>
      <c r="I6" s="17" t="s">
        <v>106</v>
      </c>
      <c r="J6" s="17" t="s">
        <v>107</v>
      </c>
      <c r="K6" s="17" t="s">
        <v>136</v>
      </c>
      <c r="L6" s="18" t="s">
        <v>133</v>
      </c>
      <c r="M6" s="19" t="s">
        <v>22</v>
      </c>
      <c r="O6" s="22"/>
    </row>
    <row r="7" spans="1:15" s="5" customFormat="1" ht="61.5" customHeight="1" thickTop="1">
      <c r="A7" s="114" t="s">
        <v>110</v>
      </c>
      <c r="B7" s="60" t="s">
        <v>23</v>
      </c>
      <c r="C7" s="102" t="s">
        <v>14</v>
      </c>
      <c r="D7" s="102" t="s">
        <v>28</v>
      </c>
      <c r="E7" s="78" t="s">
        <v>1</v>
      </c>
      <c r="F7" s="33">
        <v>0</v>
      </c>
      <c r="G7" s="79">
        <v>80.4</v>
      </c>
      <c r="H7" s="106">
        <v>250000</v>
      </c>
      <c r="I7" s="107">
        <v>200000</v>
      </c>
      <c r="J7" s="106">
        <v>250000</v>
      </c>
      <c r="K7" s="107">
        <v>200000</v>
      </c>
      <c r="L7" s="107">
        <v>200000</v>
      </c>
      <c r="M7" s="80">
        <f aca="true" t="shared" si="0" ref="M7:M18">L7/J7</f>
        <v>0.8</v>
      </c>
      <c r="O7" s="22"/>
    </row>
    <row r="8" spans="1:15" s="14" customFormat="1" ht="57.75" customHeight="1">
      <c r="A8" s="116" t="s">
        <v>109</v>
      </c>
      <c r="B8" s="60" t="s">
        <v>120</v>
      </c>
      <c r="C8" s="102" t="s">
        <v>14</v>
      </c>
      <c r="D8" s="102" t="s">
        <v>125</v>
      </c>
      <c r="E8" s="33" t="s">
        <v>1</v>
      </c>
      <c r="F8" s="33">
        <v>0</v>
      </c>
      <c r="G8" s="32">
        <v>72.2</v>
      </c>
      <c r="H8" s="106">
        <v>290000</v>
      </c>
      <c r="I8" s="107">
        <v>190000</v>
      </c>
      <c r="J8" s="106">
        <v>290000</v>
      </c>
      <c r="K8" s="107">
        <v>190000</v>
      </c>
      <c r="L8" s="107">
        <v>190000</v>
      </c>
      <c r="M8" s="80">
        <f t="shared" si="0"/>
        <v>0.6551724137931034</v>
      </c>
      <c r="N8" s="25"/>
      <c r="O8" s="22"/>
    </row>
    <row r="9" spans="1:15" s="14" customFormat="1" ht="56.25" customHeight="1">
      <c r="A9" s="114" t="s">
        <v>112</v>
      </c>
      <c r="B9" s="60" t="s">
        <v>27</v>
      </c>
      <c r="C9" s="102" t="s">
        <v>124</v>
      </c>
      <c r="D9" s="102" t="s">
        <v>37</v>
      </c>
      <c r="E9" s="78" t="s">
        <v>1</v>
      </c>
      <c r="F9" s="33">
        <v>0</v>
      </c>
      <c r="G9" s="79">
        <v>69.2</v>
      </c>
      <c r="H9" s="106">
        <v>326094</v>
      </c>
      <c r="I9" s="107">
        <v>150000</v>
      </c>
      <c r="J9" s="106">
        <v>326094</v>
      </c>
      <c r="K9" s="107">
        <v>150000</v>
      </c>
      <c r="L9" s="107">
        <v>118000</v>
      </c>
      <c r="M9" s="80">
        <f t="shared" si="0"/>
        <v>0.36185885051549554</v>
      </c>
      <c r="N9" s="25"/>
      <c r="O9" s="22"/>
    </row>
    <row r="10" spans="1:15" s="14" customFormat="1" ht="56.25" customHeight="1">
      <c r="A10" s="114" t="s">
        <v>113</v>
      </c>
      <c r="B10" s="60" t="s">
        <v>122</v>
      </c>
      <c r="C10" s="102" t="s">
        <v>17</v>
      </c>
      <c r="D10" s="102" t="s">
        <v>126</v>
      </c>
      <c r="E10" s="33" t="s">
        <v>1</v>
      </c>
      <c r="F10" s="33">
        <v>0</v>
      </c>
      <c r="G10" s="32">
        <v>69.2</v>
      </c>
      <c r="H10" s="106">
        <v>824000</v>
      </c>
      <c r="I10" s="107">
        <v>300000</v>
      </c>
      <c r="J10" s="106">
        <v>824000</v>
      </c>
      <c r="K10" s="107">
        <v>300000</v>
      </c>
      <c r="L10" s="107">
        <v>236000</v>
      </c>
      <c r="M10" s="80">
        <f t="shared" si="0"/>
        <v>0.28640776699029125</v>
      </c>
      <c r="N10" s="25"/>
      <c r="O10" s="22"/>
    </row>
    <row r="11" spans="1:15" s="14" customFormat="1" ht="56.25" customHeight="1">
      <c r="A11" s="114" t="s">
        <v>119</v>
      </c>
      <c r="B11" s="60" t="s">
        <v>16</v>
      </c>
      <c r="C11" s="102" t="s">
        <v>14</v>
      </c>
      <c r="D11" s="104" t="s">
        <v>132</v>
      </c>
      <c r="E11" s="33">
        <v>0</v>
      </c>
      <c r="F11" s="33">
        <v>0</v>
      </c>
      <c r="G11" s="32">
        <v>69.2</v>
      </c>
      <c r="H11" s="106">
        <v>286850</v>
      </c>
      <c r="I11" s="107">
        <v>198000</v>
      </c>
      <c r="J11" s="106">
        <v>286850</v>
      </c>
      <c r="K11" s="107">
        <v>198000</v>
      </c>
      <c r="L11" s="107">
        <v>156000</v>
      </c>
      <c r="M11" s="80">
        <f t="shared" si="0"/>
        <v>0.5438382429841381</v>
      </c>
      <c r="N11" s="25"/>
      <c r="O11" s="22"/>
    </row>
    <row r="12" spans="1:15" s="14" customFormat="1" ht="56.25" customHeight="1">
      <c r="A12" s="133" t="s">
        <v>118</v>
      </c>
      <c r="B12" s="147" t="s">
        <v>75</v>
      </c>
      <c r="C12" s="148" t="s">
        <v>14</v>
      </c>
      <c r="D12" s="148" t="s">
        <v>131</v>
      </c>
      <c r="E12" s="78">
        <v>0</v>
      </c>
      <c r="F12" s="78">
        <v>0</v>
      </c>
      <c r="G12" s="79">
        <v>67.8</v>
      </c>
      <c r="H12" s="149">
        <v>257000</v>
      </c>
      <c r="I12" s="150">
        <v>179900</v>
      </c>
      <c r="J12" s="149">
        <v>257000</v>
      </c>
      <c r="K12" s="150">
        <v>179900</v>
      </c>
      <c r="L12" s="150">
        <v>0</v>
      </c>
      <c r="M12" s="80">
        <f t="shared" si="0"/>
        <v>0</v>
      </c>
      <c r="N12" s="25"/>
      <c r="O12" s="22"/>
    </row>
    <row r="13" spans="1:15" s="14" customFormat="1" ht="56.25" customHeight="1">
      <c r="A13" s="133" t="s">
        <v>116</v>
      </c>
      <c r="B13" s="147" t="s">
        <v>123</v>
      </c>
      <c r="C13" s="148" t="s">
        <v>14</v>
      </c>
      <c r="D13" s="148" t="s">
        <v>129</v>
      </c>
      <c r="E13" s="78">
        <v>0</v>
      </c>
      <c r="F13" s="78">
        <v>0</v>
      </c>
      <c r="G13" s="79">
        <v>66.2</v>
      </c>
      <c r="H13" s="149">
        <v>440000</v>
      </c>
      <c r="I13" s="150">
        <v>299200</v>
      </c>
      <c r="J13" s="149">
        <v>431000</v>
      </c>
      <c r="K13" s="150">
        <v>293080</v>
      </c>
      <c r="L13" s="150">
        <v>0</v>
      </c>
      <c r="M13" s="80">
        <f t="shared" si="0"/>
        <v>0</v>
      </c>
      <c r="N13" s="25"/>
      <c r="O13" s="22"/>
    </row>
    <row r="14" spans="1:15" s="14" customFormat="1" ht="56.25" customHeight="1">
      <c r="A14" s="133" t="s">
        <v>117</v>
      </c>
      <c r="B14" s="147" t="s">
        <v>123</v>
      </c>
      <c r="C14" s="148" t="s">
        <v>14</v>
      </c>
      <c r="D14" s="148" t="s">
        <v>130</v>
      </c>
      <c r="E14" s="78">
        <v>0</v>
      </c>
      <c r="F14" s="122" t="s">
        <v>18</v>
      </c>
      <c r="G14" s="79">
        <v>64</v>
      </c>
      <c r="H14" s="149">
        <v>415200</v>
      </c>
      <c r="I14" s="150">
        <v>249120</v>
      </c>
      <c r="J14" s="149">
        <v>408200</v>
      </c>
      <c r="K14" s="150">
        <v>244920</v>
      </c>
      <c r="L14" s="150">
        <v>0</v>
      </c>
      <c r="M14" s="80">
        <f t="shared" si="0"/>
        <v>0</v>
      </c>
      <c r="N14" s="25"/>
      <c r="O14" s="22"/>
    </row>
    <row r="15" spans="1:15" s="14" customFormat="1" ht="56.25" customHeight="1">
      <c r="A15" s="133" t="s">
        <v>111</v>
      </c>
      <c r="B15" s="147" t="s">
        <v>121</v>
      </c>
      <c r="C15" s="148" t="s">
        <v>29</v>
      </c>
      <c r="D15" s="151" t="s">
        <v>137</v>
      </c>
      <c r="E15" s="78" t="s">
        <v>1</v>
      </c>
      <c r="F15" s="78" t="s">
        <v>18</v>
      </c>
      <c r="G15" s="79">
        <v>57.4</v>
      </c>
      <c r="H15" s="149">
        <v>224000</v>
      </c>
      <c r="I15" s="150">
        <v>103040</v>
      </c>
      <c r="J15" s="149">
        <v>224000</v>
      </c>
      <c r="K15" s="150">
        <v>103040</v>
      </c>
      <c r="L15" s="150">
        <v>0</v>
      </c>
      <c r="M15" s="80">
        <f t="shared" si="0"/>
        <v>0</v>
      </c>
      <c r="N15" s="25"/>
      <c r="O15" s="22"/>
    </row>
    <row r="16" spans="1:15" s="14" customFormat="1" ht="56.25" customHeight="1">
      <c r="A16" s="154" t="s">
        <v>114</v>
      </c>
      <c r="B16" s="152" t="s">
        <v>13</v>
      </c>
      <c r="C16" s="153" t="s">
        <v>14</v>
      </c>
      <c r="D16" s="153" t="s">
        <v>127</v>
      </c>
      <c r="E16" s="122" t="s">
        <v>1</v>
      </c>
      <c r="F16" s="122" t="s">
        <v>18</v>
      </c>
      <c r="G16" s="134">
        <v>0</v>
      </c>
      <c r="H16" s="128">
        <v>355000</v>
      </c>
      <c r="I16" s="132">
        <v>250000</v>
      </c>
      <c r="J16" s="128">
        <v>355000</v>
      </c>
      <c r="K16" s="132">
        <v>250000</v>
      </c>
      <c r="L16" s="132">
        <v>0</v>
      </c>
      <c r="M16" s="123">
        <f t="shared" si="0"/>
        <v>0</v>
      </c>
      <c r="N16" s="25"/>
      <c r="O16" s="22"/>
    </row>
    <row r="17" spans="1:15" s="14" customFormat="1" ht="56.25" customHeight="1" thickBot="1">
      <c r="A17" s="115" t="s">
        <v>115</v>
      </c>
      <c r="B17" s="101" t="s">
        <v>13</v>
      </c>
      <c r="C17" s="103" t="s">
        <v>14</v>
      </c>
      <c r="D17" s="103" t="s">
        <v>128</v>
      </c>
      <c r="E17" s="110" t="s">
        <v>18</v>
      </c>
      <c r="F17" s="110" t="s">
        <v>1</v>
      </c>
      <c r="G17" s="111">
        <v>0</v>
      </c>
      <c r="H17" s="108">
        <v>75000</v>
      </c>
      <c r="I17" s="109">
        <v>55000</v>
      </c>
      <c r="J17" s="108">
        <v>75000</v>
      </c>
      <c r="K17" s="109">
        <v>55000</v>
      </c>
      <c r="L17" s="109">
        <v>0</v>
      </c>
      <c r="M17" s="112">
        <f t="shared" si="0"/>
        <v>0</v>
      </c>
      <c r="N17" s="25"/>
      <c r="O17" s="22"/>
    </row>
    <row r="18" spans="1:15" s="14" customFormat="1" ht="56.25" customHeight="1" thickBot="1">
      <c r="A18" s="118" t="s">
        <v>19</v>
      </c>
      <c r="B18" s="74"/>
      <c r="C18" s="74"/>
      <c r="D18" s="74"/>
      <c r="E18" s="75">
        <v>1</v>
      </c>
      <c r="F18" s="75">
        <v>3</v>
      </c>
      <c r="G18" s="76">
        <f>SUM(G9:G17)</f>
        <v>463</v>
      </c>
      <c r="H18" s="105">
        <f>SUM(H8:H17)</f>
        <v>3493144</v>
      </c>
      <c r="I18" s="93">
        <f>SUM(I8:I17)</f>
        <v>1974260</v>
      </c>
      <c r="J18" s="93">
        <f>SUM(J8:J17)</f>
        <v>3477144</v>
      </c>
      <c r="K18" s="105">
        <f>SUM(K8:K17)</f>
        <v>1963940</v>
      </c>
      <c r="L18" s="93">
        <f>SUM(L7:L17)</f>
        <v>900000</v>
      </c>
      <c r="M18" s="77">
        <f t="shared" si="0"/>
        <v>0.2588331113120423</v>
      </c>
      <c r="N18" s="25"/>
      <c r="O18" s="22"/>
    </row>
    <row r="19" spans="1:20" s="14" customFormat="1" ht="27" customHeight="1">
      <c r="A19" s="164" t="s">
        <v>139</v>
      </c>
      <c r="B19" s="165"/>
      <c r="C19" s="165"/>
      <c r="D19" s="166"/>
      <c r="E19" s="100"/>
      <c r="F19" s="100"/>
      <c r="G19" s="46"/>
      <c r="H19" s="41"/>
      <c r="I19" s="41"/>
      <c r="J19" s="41"/>
      <c r="K19" s="41"/>
      <c r="L19" s="47"/>
      <c r="M19" s="55"/>
      <c r="N19" s="56"/>
      <c r="O19" s="57"/>
      <c r="P19" s="58"/>
      <c r="Q19" s="58"/>
      <c r="R19" s="58"/>
      <c r="S19" s="58"/>
      <c r="T19" s="58"/>
    </row>
    <row r="20" spans="1:20" s="14" customFormat="1" ht="21" customHeight="1">
      <c r="A20" s="42"/>
      <c r="B20" s="40"/>
      <c r="C20" s="43"/>
      <c r="D20" s="44"/>
      <c r="E20" s="45"/>
      <c r="F20" s="45"/>
      <c r="G20" s="46"/>
      <c r="H20" s="41"/>
      <c r="I20" s="41"/>
      <c r="J20" s="41"/>
      <c r="K20" s="41"/>
      <c r="L20" s="47"/>
      <c r="M20" s="55"/>
      <c r="N20" s="56"/>
      <c r="O20" s="57"/>
      <c r="P20" s="58"/>
      <c r="Q20" s="58"/>
      <c r="R20" s="58"/>
      <c r="S20" s="58"/>
      <c r="T20" s="58"/>
    </row>
    <row r="21" spans="12:20" ht="27.75">
      <c r="L21" s="50"/>
      <c r="M21" s="50"/>
      <c r="N21" s="50"/>
      <c r="O21" s="59"/>
      <c r="P21" s="50"/>
      <c r="Q21" s="50"/>
      <c r="R21" s="50"/>
      <c r="S21" s="50"/>
      <c r="T21" s="50"/>
    </row>
    <row r="22" spans="12:20" ht="27.75">
      <c r="L22" s="50"/>
      <c r="M22" s="50"/>
      <c r="N22" s="50"/>
      <c r="O22" s="59"/>
      <c r="P22" s="50"/>
      <c r="Q22" s="50"/>
      <c r="R22" s="50"/>
      <c r="S22" s="50"/>
      <c r="T22" s="50"/>
    </row>
    <row r="23" spans="12:20" ht="27.75">
      <c r="L23" s="50"/>
      <c r="M23" s="50"/>
      <c r="N23" s="50"/>
      <c r="O23" s="59"/>
      <c r="P23" s="50"/>
      <c r="Q23" s="50"/>
      <c r="R23" s="50"/>
      <c r="S23" s="50"/>
      <c r="T23" s="50"/>
    </row>
  </sheetData>
  <sheetProtection/>
  <autoFilter ref="A6:M20"/>
  <mergeCells count="8">
    <mergeCell ref="A19:D19"/>
    <mergeCell ref="A1:K1"/>
    <mergeCell ref="A4:C4"/>
    <mergeCell ref="A3:C3"/>
    <mergeCell ref="E3:I3"/>
    <mergeCell ref="E4:G4"/>
    <mergeCell ref="I4:K4"/>
    <mergeCell ref="A2:M2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3 - Město Písek - centrum kultury&amp;R&amp;"Arial CE,Tučné"&amp;14TABULKA č. 2</oddHeader>
    <oddFooter>&amp;LZpracovala: Bc.Jana Bauerová
administrátor grant.programu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2011-04-21T07:41:14Z</cp:lastPrinted>
  <dcterms:created xsi:type="dcterms:W3CDTF">2006-01-25T13:32:26Z</dcterms:created>
  <dcterms:modified xsi:type="dcterms:W3CDTF">2011-05-02T13:32:37Z</dcterms:modified>
  <cp:category/>
  <cp:version/>
  <cp:contentType/>
  <cp:contentStatus/>
</cp:coreProperties>
</file>