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65" windowWidth="12120" windowHeight="9030" tabRatio="746" activeTab="0"/>
  </bookViews>
  <sheets>
    <sheet name="CR - Opatření 2" sheetId="1" r:id="rId1"/>
    <sheet name="CR - Opatření 3" sheetId="2" r:id="rId2"/>
    <sheet name="CR - Opatření 4" sheetId="3" r:id="rId3"/>
  </sheets>
  <definedNames>
    <definedName name="_xlnm._FilterDatabase" localSheetId="0" hidden="1">'CR - Opatření 2'!$A$11:$O$24</definedName>
    <definedName name="_xlnm._FilterDatabase" localSheetId="1" hidden="1">'CR - Opatření 3'!$A$11:$Q$16</definedName>
    <definedName name="_xlnm._FilterDatabase" localSheetId="2" hidden="1">'CR - Opatření 4'!$A$11:$Q$20</definedName>
    <definedName name="_xlnm.Print_Titles" localSheetId="0">'CR - Opatření 2'!$10:$11</definedName>
    <definedName name="_xlnm.Print_Titles" localSheetId="1">'CR - Opatření 3'!$10:$11</definedName>
    <definedName name="_xlnm.Print_Titles" localSheetId="2">'CR - Opatření 4'!$10:$11</definedName>
  </definedNames>
  <calcPr fullCalcOnLoad="1"/>
</workbook>
</file>

<file path=xl/sharedStrings.xml><?xml version="1.0" encoding="utf-8"?>
<sst xmlns="http://schemas.openxmlformats.org/spreadsheetml/2006/main" count="293" uniqueCount="127">
  <si>
    <t>-</t>
  </si>
  <si>
    <t>NÁZEV PROJEKTU</t>
  </si>
  <si>
    <t>ŽADATEL</t>
  </si>
  <si>
    <t>PRÁVNÍ FORMA</t>
  </si>
  <si>
    <t>ČÍSELNÝ KÓD ŽÁDOSTI</t>
  </si>
  <si>
    <t>občanské sdružení</t>
  </si>
  <si>
    <t>OSVČ</t>
  </si>
  <si>
    <t>ANO</t>
  </si>
  <si>
    <t>Celkem</t>
  </si>
  <si>
    <t>s.r.o.</t>
  </si>
  <si>
    <t>příspěvková organizace</t>
  </si>
  <si>
    <t>Marie Krejčí</t>
  </si>
  <si>
    <t>Základní umělecká škola Otakara Ševčíka</t>
  </si>
  <si>
    <t>Mezinárodní kurzy mladých klavíristů</t>
  </si>
  <si>
    <t xml:space="preserve"> -</t>
  </si>
  <si>
    <t>Požadovaný příspěvek žadatelem v Kč</t>
  </si>
  <si>
    <t>LezeTop</t>
  </si>
  <si>
    <t>MONI LODGING</t>
  </si>
  <si>
    <t>obecně prospěšná společnost</t>
  </si>
  <si>
    <t>Prácheňské muzeum</t>
  </si>
  <si>
    <t>Rozvoj destinace Písecka</t>
  </si>
  <si>
    <t>Filmová akademie Miroslava Ondříčka</t>
  </si>
  <si>
    <t>Společnost pro česko-německou spolupráci</t>
  </si>
  <si>
    <t>Grantový program na podporu cestovního ruchu v roce  2012</t>
  </si>
  <si>
    <t>6212/1/01</t>
  </si>
  <si>
    <t>6212/1/02</t>
  </si>
  <si>
    <t>6212/1/03</t>
  </si>
  <si>
    <t>6212/1/04</t>
  </si>
  <si>
    <t>6212/1/05</t>
  </si>
  <si>
    <t>6212/1/06</t>
  </si>
  <si>
    <t>6212/1/07</t>
  </si>
  <si>
    <t>6212/1/08</t>
  </si>
  <si>
    <t>6212/1/09</t>
  </si>
  <si>
    <t>6212/1/10</t>
  </si>
  <si>
    <t>6212/1/11</t>
  </si>
  <si>
    <t>6212/1/12</t>
  </si>
  <si>
    <t>EKOCENTRUM - Elektrárna královského města Písku</t>
  </si>
  <si>
    <t>Švejkova padesátka 2012</t>
  </si>
  <si>
    <t>Historie Písku na pohlednicích</t>
  </si>
  <si>
    <t>ODŮVODNĚNÍ KOMISE, POKUD PROJEKT NEDOSÁHL 65 BODŮ</t>
  </si>
  <si>
    <t>Celkové náklady/výdaje projektu uvedené  žadatelem v Kč</t>
  </si>
  <si>
    <t>Požadovaný příspěvek v Kč po úpravě uznatelných nákladů/výdajů dle hodnotící komise</t>
  </si>
  <si>
    <t>VYŘAZENO V 1. KOLE ADMINISTRÁTOREM</t>
  </si>
  <si>
    <t>VYŘAZENO V 2. KOLE HODNOTÍCÍ KOMISÍ</t>
  </si>
  <si>
    <t>ZÍSKANÉ BODY PŘI HODNOCENÍ PROJEKTU</t>
  </si>
  <si>
    <t>10 000 Kč - 50 000 Kč</t>
  </si>
  <si>
    <t>ALOKOVANÁ ČÁSTKA:</t>
  </si>
  <si>
    <t>Min. - max. výše  příspěvku:</t>
  </si>
  <si>
    <t>ZAHÁJENÍ</t>
  </si>
  <si>
    <t>UKONČENÍ</t>
  </si>
  <si>
    <t>REALIZACE PROJEKTU
v r. 2012</t>
  </si>
  <si>
    <t>1.1.</t>
  </si>
  <si>
    <t>30.4.</t>
  </si>
  <si>
    <t>Navržený příspěvek
v %</t>
  </si>
  <si>
    <t>NAVRŽENÝ PŘÍSPĚVEK HODNOTÍCÍ KOMISÍ
V Kč</t>
  </si>
  <si>
    <t>Výroba a instalace informační tabule</t>
  </si>
  <si>
    <t>30.3.</t>
  </si>
  <si>
    <t>1.5.</t>
  </si>
  <si>
    <t>31.5.</t>
  </si>
  <si>
    <t>30.9.</t>
  </si>
  <si>
    <t>1.7.</t>
  </si>
  <si>
    <t>11.7.</t>
  </si>
  <si>
    <t>V Písku jsou horolezci vítáni</t>
  </si>
  <si>
    <t>31.12.</t>
  </si>
  <si>
    <t>Vydavatelství MCU</t>
  </si>
  <si>
    <t>Turistický internetový portál VisitPisek.cz</t>
  </si>
  <si>
    <t>1.3.</t>
  </si>
  <si>
    <t>31.7.</t>
  </si>
  <si>
    <t>25. ročník Mezinárodních letních kurzů mladých houslistů</t>
  </si>
  <si>
    <t>13.7.</t>
  </si>
  <si>
    <t>V Písku se leze - propagace lezeckého centra</t>
  </si>
  <si>
    <t>Propagační materiál IC Hotelu Bílá růže</t>
  </si>
  <si>
    <t>Nejednoznačně a rozporuplně sepsaná žádost</t>
  </si>
  <si>
    <t>Jednodenní výlet na Orlickou přehradu pro turisty i písecké</t>
  </si>
  <si>
    <t>1.10.</t>
  </si>
  <si>
    <t>Střet zájmu člena komise</t>
  </si>
  <si>
    <t>Regionální speciality Písecka</t>
  </si>
  <si>
    <t>1.2.</t>
  </si>
  <si>
    <t>Poznámka:</t>
  </si>
  <si>
    <t>50 000 Kč - 200 000 Kč</t>
  </si>
  <si>
    <t>6213/1/02</t>
  </si>
  <si>
    <t>6213/1/01</t>
  </si>
  <si>
    <t>VÍCELETÁ PODPORA</t>
  </si>
  <si>
    <t>Žadatel o víceletou podporu</t>
  </si>
  <si>
    <t>Navržený příspěvek</t>
  </si>
  <si>
    <t>Loutkový spolek NITKA</t>
  </si>
  <si>
    <t>Loutkový festival amatérských souborů</t>
  </si>
  <si>
    <t>HOME SENIOR Pro Bono</t>
  </si>
  <si>
    <t>SENIORBONO Písek 2012</t>
  </si>
  <si>
    <t>Pravidla bod V. - nesplněna podmínka min. jednoho uzavřeného účetního období</t>
  </si>
  <si>
    <t>Takto označené projekty byly vyřazeny administrátorem</t>
  </si>
  <si>
    <t>2.1.</t>
  </si>
  <si>
    <t>15.4.</t>
  </si>
  <si>
    <t>ALOKOVANÁ ČÁSTKA VÍCELETÉ PODPORY:</t>
  </si>
  <si>
    <t>x</t>
  </si>
  <si>
    <t>6214/1/03</t>
  </si>
  <si>
    <t>Cyklus výměnných kulturních akcí</t>
  </si>
  <si>
    <t>Požadovaný příspěvek žadatelem
v Kč</t>
  </si>
  <si>
    <t>6214/1/04</t>
  </si>
  <si>
    <t>6214/1/05</t>
  </si>
  <si>
    <t>6214/1/02</t>
  </si>
  <si>
    <t>6214/1/01</t>
  </si>
  <si>
    <t>Folklorní soubor Písečan</t>
  </si>
  <si>
    <t>Propagace a prezentace folkloru ve Wetzlaru</t>
  </si>
  <si>
    <t>1.4.</t>
  </si>
  <si>
    <t>30.6.</t>
  </si>
  <si>
    <t>NE</t>
  </si>
  <si>
    <t>6214/1/06</t>
  </si>
  <si>
    <t>Společnost pro dobré soužití česky a německy hovořících zemí a občanů</t>
  </si>
  <si>
    <t>Poznání - porozumění - budoucnost</t>
  </si>
  <si>
    <t>1.12.</t>
  </si>
  <si>
    <t>Pravidla bod VII. - požadovaný příspěvek je vyšší než maximální povolený</t>
  </si>
  <si>
    <t>nevyčerpaná částka r. 2012 - 88 150 Kč</t>
  </si>
  <si>
    <t>nevyčerpaná částka r. 2012 -  595 000 Kč</t>
  </si>
  <si>
    <t>nevyčerpaná částka r. 2012 - 0 Kč</t>
  </si>
  <si>
    <t>Takto označené projekty spadají do opatření 2.1 - Drobné akce na podporu cestovního ruchu</t>
  </si>
  <si>
    <t>Takto označené projekty spadají do opatření 2.2 - Výroba regionálních specialit a propagačních materiálů</t>
  </si>
  <si>
    <t>nevyčerpaná částka víceleté podpory - 446 250 Kč</t>
  </si>
  <si>
    <t>nevyčerpaná částka víceleté podpory - 26 250 Kč</t>
  </si>
  <si>
    <t>(75 % celkové částky)</t>
  </si>
  <si>
    <t>Cyklus setkání občanů
a spolků</t>
  </si>
  <si>
    <t>Cyklus akcí pro děti, mládež
a seniory</t>
  </si>
  <si>
    <t>Písecké pověsti pro děti
z Velkého Krtíše</t>
  </si>
  <si>
    <t>Edice HVĚZDY ČESKÉHO FILMU
V PÍSKU - FRANTIŠEK FILIP</t>
  </si>
  <si>
    <t>Opatření 2 - GRANTY - podpora rozvoje cestovního ruchu: 1. výzva k 30.09.2011</t>
  </si>
  <si>
    <t>Opatření 4 - Výměny s partnerskými městy: 1. výzva k 30.09.2011</t>
  </si>
  <si>
    <t>Opatření 3 - ZLATÝ FOND - Písek centrum cestovního ruchu: 1. výzva k 30.09.2011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</si>
</sst>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</numFmts>
  <fonts count="69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24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18"/>
      <name val="Arial CE"/>
      <family val="2"/>
    </font>
    <font>
      <b/>
      <sz val="28"/>
      <name val="Arial CE"/>
      <family val="2"/>
    </font>
    <font>
      <b/>
      <sz val="26"/>
      <name val="Arial CE"/>
      <family val="2"/>
    </font>
    <font>
      <b/>
      <sz val="15"/>
      <name val="Arial CE"/>
      <family val="0"/>
    </font>
    <font>
      <b/>
      <u val="single"/>
      <sz val="36"/>
      <name val="Arial CE"/>
      <family val="2"/>
    </font>
    <font>
      <sz val="9"/>
      <name val="Arial CE"/>
      <family val="0"/>
    </font>
    <font>
      <b/>
      <u val="single"/>
      <sz val="28"/>
      <name val="Arial CE"/>
      <family val="2"/>
    </font>
    <font>
      <b/>
      <u val="single"/>
      <sz val="2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8"/>
      <name val="Arial CE"/>
      <family val="2"/>
    </font>
    <font>
      <b/>
      <sz val="14"/>
      <color indexed="18"/>
      <name val="Arial CE"/>
      <family val="2"/>
    </font>
    <font>
      <b/>
      <sz val="18"/>
      <color indexed="18"/>
      <name val="Arial CE"/>
      <family val="2"/>
    </font>
    <font>
      <b/>
      <sz val="12"/>
      <color indexed="18"/>
      <name val="Arial CE"/>
      <family val="0"/>
    </font>
    <font>
      <b/>
      <sz val="16"/>
      <color indexed="18"/>
      <name val="Arial C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99"/>
      <name val="Arial CE"/>
      <family val="2"/>
    </font>
    <font>
      <b/>
      <sz val="14"/>
      <color rgb="FF000099"/>
      <name val="Arial CE"/>
      <family val="2"/>
    </font>
    <font>
      <b/>
      <sz val="18"/>
      <color rgb="FF000099"/>
      <name val="Arial CE"/>
      <family val="2"/>
    </font>
    <font>
      <b/>
      <sz val="12"/>
      <color rgb="FF000099"/>
      <name val="Arial CE"/>
      <family val="0"/>
    </font>
    <font>
      <b/>
      <sz val="16"/>
      <color rgb="FF000099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4" fontId="1" fillId="0" borderId="0" xfId="39" applyFont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44" fontId="0" fillId="0" borderId="0" xfId="39" applyBorder="1" applyAlignment="1">
      <alignment/>
    </xf>
    <xf numFmtId="49" fontId="0" fillId="0" borderId="0" xfId="0" applyNumberFormat="1" applyBorder="1" applyAlignment="1">
      <alignment wrapText="1"/>
    </xf>
    <xf numFmtId="173" fontId="5" fillId="0" borderId="0" xfId="39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165" fontId="5" fillId="0" borderId="0" xfId="39" applyNumberFormat="1" applyFont="1" applyBorder="1" applyAlignment="1">
      <alignment horizontal="center" wrapText="1"/>
    </xf>
    <xf numFmtId="165" fontId="5" fillId="0" borderId="0" xfId="39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165" fontId="12" fillId="0" borderId="0" xfId="39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65" fontId="1" fillId="0" borderId="0" xfId="39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4" fontId="0" fillId="0" borderId="0" xfId="39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39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18" fillId="0" borderId="0" xfId="0" applyFont="1" applyFill="1" applyBorder="1" applyAlignment="1">
      <alignment wrapText="1"/>
    </xf>
    <xf numFmtId="0" fontId="7" fillId="13" borderId="10" xfId="0" applyFont="1" applyFill="1" applyBorder="1" applyAlignment="1">
      <alignment horizontal="center" vertical="center" wrapText="1"/>
    </xf>
    <xf numFmtId="49" fontId="6" fillId="13" borderId="11" xfId="0" applyNumberFormat="1" applyFont="1" applyFill="1" applyBorder="1" applyAlignment="1">
      <alignment horizontal="center" vertical="center" wrapText="1"/>
    </xf>
    <xf numFmtId="41" fontId="6" fillId="13" borderId="10" xfId="39" applyNumberFormat="1" applyFont="1" applyFill="1" applyBorder="1" applyAlignment="1">
      <alignment horizontal="center" vertical="center" wrapText="1"/>
    </xf>
    <xf numFmtId="165" fontId="5" fillId="0" borderId="0" xfId="39" applyNumberFormat="1" applyFont="1" applyBorder="1" applyAlignment="1">
      <alignment/>
    </xf>
    <xf numFmtId="0" fontId="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14" fillId="34" borderId="12" xfId="0" applyNumberFormat="1" applyFont="1" applyFill="1" applyBorder="1" applyAlignment="1">
      <alignment horizontal="left" vertical="center" wrapText="1"/>
    </xf>
    <xf numFmtId="49" fontId="14" fillId="17" borderId="12" xfId="0" applyNumberFormat="1" applyFont="1" applyFill="1" applyBorder="1" applyAlignment="1">
      <alignment horizontal="left" vertical="center" wrapText="1"/>
    </xf>
    <xf numFmtId="179" fontId="9" fillId="35" borderId="13" xfId="34" applyNumberFormat="1" applyFont="1" applyFill="1" applyBorder="1" applyAlignment="1">
      <alignment horizontal="center" vertical="center" wrapText="1"/>
    </xf>
    <xf numFmtId="189" fontId="9" fillId="35" borderId="13" xfId="34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41" fontId="64" fillId="0" borderId="14" xfId="39" applyNumberFormat="1" applyFont="1" applyFill="1" applyBorder="1" applyAlignment="1">
      <alignment horizontal="center" vertical="center" wrapText="1"/>
    </xf>
    <xf numFmtId="41" fontId="65" fillId="36" borderId="14" xfId="39" applyNumberFormat="1" applyFont="1" applyFill="1" applyBorder="1" applyAlignment="1">
      <alignment horizontal="center" vertical="center" wrapText="1"/>
    </xf>
    <xf numFmtId="41" fontId="65" fillId="0" borderId="14" xfId="39" applyNumberFormat="1" applyFont="1" applyFill="1" applyBorder="1" applyAlignment="1">
      <alignment horizontal="center" vertical="center" wrapText="1"/>
    </xf>
    <xf numFmtId="41" fontId="64" fillId="19" borderId="14" xfId="39" applyNumberFormat="1" applyFont="1" applyFill="1" applyBorder="1" applyAlignment="1">
      <alignment horizontal="center" vertical="center" wrapText="1"/>
    </xf>
    <xf numFmtId="5" fontId="18" fillId="0" borderId="0" xfId="0" applyNumberFormat="1" applyFont="1" applyBorder="1" applyAlignment="1">
      <alignment horizontal="left" wrapText="1"/>
    </xf>
    <xf numFmtId="41" fontId="64" fillId="0" borderId="13" xfId="39" applyNumberFormat="1" applyFont="1" applyFill="1" applyBorder="1" applyAlignment="1">
      <alignment horizontal="center" vertical="center" wrapText="1"/>
    </xf>
    <xf numFmtId="41" fontId="65" fillId="36" borderId="13" xfId="39" applyNumberFormat="1" applyFont="1" applyFill="1" applyBorder="1" applyAlignment="1">
      <alignment horizontal="center" vertical="center" wrapText="1"/>
    </xf>
    <xf numFmtId="41" fontId="64" fillId="19" borderId="13" xfId="39" applyNumberFormat="1" applyFont="1" applyFill="1" applyBorder="1" applyAlignment="1">
      <alignment horizontal="center" vertical="center" wrapText="1"/>
    </xf>
    <xf numFmtId="44" fontId="6" fillId="37" borderId="15" xfId="39" applyFont="1" applyFill="1" applyBorder="1" applyAlignment="1">
      <alignment horizontal="center" vertical="center" textRotation="90" wrapText="1"/>
    </xf>
    <xf numFmtId="179" fontId="9" fillId="38" borderId="13" xfId="34" applyNumberFormat="1" applyFont="1" applyFill="1" applyBorder="1" applyAlignment="1">
      <alignment horizontal="center" vertical="center" wrapText="1"/>
    </xf>
    <xf numFmtId="189" fontId="9" fillId="38" borderId="13" xfId="34" applyNumberFormat="1" applyFont="1" applyFill="1" applyBorder="1" applyAlignment="1">
      <alignment horizontal="center" vertical="center" wrapText="1"/>
    </xf>
    <xf numFmtId="41" fontId="66" fillId="16" borderId="13" xfId="39" applyNumberFormat="1" applyFont="1" applyFill="1" applyBorder="1" applyAlignment="1">
      <alignment horizontal="center" vertical="center" wrapText="1"/>
    </xf>
    <xf numFmtId="41" fontId="66" fillId="16" borderId="14" xfId="39" applyNumberFormat="1" applyFont="1" applyFill="1" applyBorder="1" applyAlignment="1">
      <alignment horizontal="center" vertical="center" wrapText="1"/>
    </xf>
    <xf numFmtId="41" fontId="5" fillId="13" borderId="10" xfId="39" applyNumberFormat="1" applyFont="1" applyFill="1" applyBorder="1" applyAlignment="1">
      <alignment horizontal="center" vertical="center" wrapText="1"/>
    </xf>
    <xf numFmtId="166" fontId="65" fillId="38" borderId="16" xfId="48" applyNumberFormat="1" applyFont="1" applyFill="1" applyBorder="1" applyAlignment="1">
      <alignment horizontal="center" vertical="center" wrapText="1"/>
    </xf>
    <xf numFmtId="166" fontId="65" fillId="38" borderId="17" xfId="48" applyNumberFormat="1" applyFont="1" applyFill="1" applyBorder="1" applyAlignment="1">
      <alignment horizontal="center" vertical="center" wrapText="1"/>
    </xf>
    <xf numFmtId="0" fontId="66" fillId="16" borderId="14" xfId="39" applyNumberFormat="1" applyFont="1" applyFill="1" applyBorder="1" applyAlignment="1">
      <alignment horizontal="center" vertical="center" wrapText="1"/>
    </xf>
    <xf numFmtId="179" fontId="64" fillId="6" borderId="13" xfId="34" applyNumberFormat="1" applyFont="1" applyFill="1" applyBorder="1" applyAlignment="1">
      <alignment horizontal="center" vertical="center" wrapText="1"/>
    </xf>
    <xf numFmtId="0" fontId="65" fillId="3" borderId="13" xfId="0" applyFont="1" applyFill="1" applyBorder="1" applyAlignment="1">
      <alignment horizontal="left" vertical="center" wrapText="1"/>
    </xf>
    <xf numFmtId="49" fontId="67" fillId="3" borderId="13" xfId="0" applyNumberFormat="1" applyFont="1" applyFill="1" applyBorder="1" applyAlignment="1" applyProtection="1">
      <alignment horizontal="center" vertical="center" wrapText="1"/>
      <protection locked="0"/>
    </xf>
    <xf numFmtId="179" fontId="64" fillId="3" borderId="13" xfId="34" applyNumberFormat="1" applyFont="1" applyFill="1" applyBorder="1" applyAlignment="1">
      <alignment horizontal="center" vertical="center" wrapText="1"/>
    </xf>
    <xf numFmtId="0" fontId="65" fillId="3" borderId="14" xfId="0" applyFont="1" applyFill="1" applyBorder="1" applyAlignment="1">
      <alignment horizontal="left" vertical="center" wrapText="1"/>
    </xf>
    <xf numFmtId="49" fontId="67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65" fillId="6" borderId="14" xfId="0" applyFont="1" applyFill="1" applyBorder="1" applyAlignment="1">
      <alignment horizontal="left" vertical="center" wrapText="1"/>
    </xf>
    <xf numFmtId="49" fontId="67" fillId="6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4" xfId="0" applyNumberFormat="1" applyFont="1" applyFill="1" applyBorder="1" applyAlignment="1">
      <alignment horizontal="left" vertical="center" wrapText="1"/>
    </xf>
    <xf numFmtId="49" fontId="0" fillId="3" borderId="14" xfId="0" applyNumberForma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165" fontId="6" fillId="0" borderId="0" xfId="39" applyNumberFormat="1" applyFont="1" applyFill="1" applyBorder="1" applyAlignment="1">
      <alignment horizontal="center" vertical="center" wrapText="1"/>
    </xf>
    <xf numFmtId="166" fontId="6" fillId="0" borderId="0" xfId="48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7" fillId="0" borderId="0" xfId="0" applyFont="1" applyFill="1" applyBorder="1" applyAlignment="1">
      <alignment vertical="top"/>
    </xf>
    <xf numFmtId="0" fontId="65" fillId="0" borderId="13" xfId="0" applyFont="1" applyFill="1" applyBorder="1" applyAlignment="1">
      <alignment horizontal="left" vertical="center" wrapText="1"/>
    </xf>
    <xf numFmtId="49" fontId="67" fillId="0" borderId="13" xfId="0" applyNumberFormat="1" applyFont="1" applyFill="1" applyBorder="1" applyAlignment="1" applyProtection="1">
      <alignment horizontal="center" vertical="center" wrapText="1"/>
      <protection locked="0"/>
    </xf>
    <xf numFmtId="179" fontId="64" fillId="0" borderId="13" xfId="34" applyNumberFormat="1" applyFont="1" applyFill="1" applyBorder="1" applyAlignment="1">
      <alignment horizontal="center" vertical="center" wrapText="1"/>
    </xf>
    <xf numFmtId="166" fontId="65" fillId="38" borderId="13" xfId="48" applyNumberFormat="1" applyFont="1" applyFill="1" applyBorder="1" applyAlignment="1">
      <alignment horizontal="center" vertical="center" wrapText="1"/>
    </xf>
    <xf numFmtId="44" fontId="9" fillId="33" borderId="18" xfId="39" applyFont="1" applyFill="1" applyBorder="1" applyAlignment="1">
      <alignment horizontal="center" vertical="center" textRotation="90" wrapText="1"/>
    </xf>
    <xf numFmtId="3" fontId="65" fillId="33" borderId="16" xfId="48" applyNumberFormat="1" applyFont="1" applyFill="1" applyBorder="1" applyAlignment="1">
      <alignment horizontal="center" vertical="center" wrapText="1"/>
    </xf>
    <xf numFmtId="0" fontId="65" fillId="35" borderId="14" xfId="0" applyFont="1" applyFill="1" applyBorder="1" applyAlignment="1">
      <alignment horizontal="left" vertical="center" wrapText="1"/>
    </xf>
    <xf numFmtId="49" fontId="67" fillId="35" borderId="14" xfId="0" applyNumberFormat="1" applyFont="1" applyFill="1" applyBorder="1" applyAlignment="1" applyProtection="1">
      <alignment horizontal="center" vertical="center" wrapText="1"/>
      <protection locked="0"/>
    </xf>
    <xf numFmtId="179" fontId="64" fillId="35" borderId="13" xfId="34" applyNumberFormat="1" applyFont="1" applyFill="1" applyBorder="1" applyAlignment="1">
      <alignment horizontal="center" vertical="center" wrapText="1"/>
    </xf>
    <xf numFmtId="189" fontId="21" fillId="35" borderId="13" xfId="34" applyNumberFormat="1" applyFont="1" applyFill="1" applyBorder="1" applyAlignment="1">
      <alignment horizontal="center" vertical="center" wrapText="1"/>
    </xf>
    <xf numFmtId="41" fontId="64" fillId="35" borderId="14" xfId="39" applyNumberFormat="1" applyFont="1" applyFill="1" applyBorder="1" applyAlignment="1">
      <alignment horizontal="center" vertical="center" wrapText="1"/>
    </xf>
    <xf numFmtId="41" fontId="65" fillId="35" borderId="14" xfId="39" applyNumberFormat="1" applyFont="1" applyFill="1" applyBorder="1" applyAlignment="1">
      <alignment horizontal="center" vertical="center" wrapText="1"/>
    </xf>
    <xf numFmtId="0" fontId="64" fillId="35" borderId="14" xfId="39" applyNumberFormat="1" applyFont="1" applyFill="1" applyBorder="1" applyAlignment="1">
      <alignment horizontal="center" vertical="center" wrapText="1"/>
    </xf>
    <xf numFmtId="0" fontId="66" fillId="35" borderId="14" xfId="39" applyNumberFormat="1" applyFont="1" applyFill="1" applyBorder="1" applyAlignment="1">
      <alignment horizontal="center" vertical="center" wrapText="1"/>
    </xf>
    <xf numFmtId="166" fontId="65" fillId="35" borderId="19" xfId="48" applyNumberFormat="1" applyFont="1" applyFill="1" applyBorder="1" applyAlignment="1">
      <alignment horizontal="center" vertical="center" wrapText="1"/>
    </xf>
    <xf numFmtId="0" fontId="66" fillId="35" borderId="0" xfId="39" applyNumberFormat="1" applyFont="1" applyFill="1" applyBorder="1" applyAlignment="1">
      <alignment horizontal="center" vertical="center" wrapText="1"/>
    </xf>
    <xf numFmtId="3" fontId="65" fillId="35" borderId="17" xfId="48" applyNumberFormat="1" applyFont="1" applyFill="1" applyBorder="1" applyAlignment="1">
      <alignment horizontal="center" vertical="center" wrapText="1"/>
    </xf>
    <xf numFmtId="49" fontId="7" fillId="35" borderId="14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44" fontId="19" fillId="33" borderId="20" xfId="39" applyFont="1" applyFill="1" applyBorder="1" applyAlignment="1">
      <alignment horizontal="center" vertical="center" textRotation="90" wrapText="1"/>
    </xf>
    <xf numFmtId="41" fontId="68" fillId="33" borderId="21" xfId="39" applyNumberFormat="1" applyFont="1" applyFill="1" applyBorder="1" applyAlignment="1">
      <alignment horizontal="center" vertical="center" wrapText="1"/>
    </xf>
    <xf numFmtId="166" fontId="65" fillId="35" borderId="22" xfId="48" applyNumberFormat="1" applyFont="1" applyFill="1" applyBorder="1" applyAlignment="1">
      <alignment horizontal="center" vertical="center" wrapText="1"/>
    </xf>
    <xf numFmtId="41" fontId="68" fillId="33" borderId="23" xfId="39" applyNumberFormat="1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189" fontId="0" fillId="38" borderId="13" xfId="34" applyNumberFormat="1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189" fontId="7" fillId="13" borderId="10" xfId="0" applyNumberFormat="1" applyFont="1" applyFill="1" applyBorder="1" applyAlignment="1">
      <alignment horizontal="center" vertical="center"/>
    </xf>
    <xf numFmtId="189" fontId="6" fillId="13" borderId="10" xfId="0" applyNumberFormat="1" applyFont="1" applyFill="1" applyBorder="1" applyAlignment="1">
      <alignment horizontal="center" vertical="center"/>
    </xf>
    <xf numFmtId="166" fontId="6" fillId="13" borderId="10" xfId="48" applyNumberFormat="1" applyFont="1" applyFill="1" applyBorder="1" applyAlignment="1">
      <alignment horizontal="center" vertical="center" wrapText="1"/>
    </xf>
    <xf numFmtId="3" fontId="6" fillId="13" borderId="24" xfId="48" applyNumberFormat="1" applyFont="1" applyFill="1" applyBorder="1" applyAlignment="1">
      <alignment horizontal="center" vertical="center" wrapText="1"/>
    </xf>
    <xf numFmtId="41" fontId="6" fillId="13" borderId="25" xfId="39" applyNumberFormat="1" applyFont="1" applyFill="1" applyBorder="1" applyAlignment="1">
      <alignment horizontal="left" vertical="center" wrapText="1"/>
    </xf>
    <xf numFmtId="166" fontId="6" fillId="13" borderId="24" xfId="48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44" fontId="6" fillId="38" borderId="26" xfId="39" applyFont="1" applyFill="1" applyBorder="1" applyAlignment="1">
      <alignment horizontal="center" vertical="center" textRotation="90" wrapText="1"/>
    </xf>
    <xf numFmtId="44" fontId="6" fillId="38" borderId="15" xfId="39" applyFont="1" applyFill="1" applyBorder="1" applyAlignment="1">
      <alignment horizontal="center" vertical="center" textRotation="90" wrapText="1"/>
    </xf>
    <xf numFmtId="44" fontId="9" fillId="0" borderId="26" xfId="39" applyFont="1" applyBorder="1" applyAlignment="1">
      <alignment horizontal="center" vertical="center" textRotation="90" wrapText="1"/>
    </xf>
    <xf numFmtId="44" fontId="9" fillId="0" borderId="15" xfId="39" applyFont="1" applyBorder="1" applyAlignment="1">
      <alignment horizontal="center" vertical="center" textRotation="90" wrapText="1"/>
    </xf>
    <xf numFmtId="44" fontId="9" fillId="19" borderId="26" xfId="39" applyFont="1" applyFill="1" applyBorder="1" applyAlignment="1">
      <alignment horizontal="center" vertical="center" textRotation="90" wrapText="1"/>
    </xf>
    <xf numFmtId="44" fontId="9" fillId="19" borderId="15" xfId="39" applyFont="1" applyFill="1" applyBorder="1" applyAlignment="1">
      <alignment horizontal="center" vertical="center" textRotation="90" wrapText="1"/>
    </xf>
    <xf numFmtId="44" fontId="19" fillId="16" borderId="26" xfId="39" applyFont="1" applyFill="1" applyBorder="1" applyAlignment="1">
      <alignment horizontal="center" vertical="center" textRotation="90" wrapText="1"/>
    </xf>
    <xf numFmtId="44" fontId="19" fillId="16" borderId="15" xfId="39" applyFont="1" applyFill="1" applyBorder="1" applyAlignment="1">
      <alignment horizontal="center" vertical="center" textRotation="90" wrapText="1"/>
    </xf>
    <xf numFmtId="0" fontId="17" fillId="33" borderId="0" xfId="0" applyFont="1" applyFill="1" applyBorder="1" applyAlignment="1" applyProtection="1">
      <alignment wrapText="1"/>
      <protection locked="0"/>
    </xf>
    <xf numFmtId="0" fontId="10" fillId="0" borderId="0" xfId="0" applyFont="1" applyBorder="1" applyAlignment="1">
      <alignment horizontal="center" wrapText="1"/>
    </xf>
    <xf numFmtId="44" fontId="6" fillId="0" borderId="26" xfId="39" applyFont="1" applyBorder="1" applyAlignment="1">
      <alignment horizontal="center" vertical="center" wrapText="1"/>
    </xf>
    <xf numFmtId="44" fontId="9" fillId="33" borderId="27" xfId="39" applyFont="1" applyFill="1" applyBorder="1" applyAlignment="1">
      <alignment horizontal="center" vertical="center" textRotation="90" wrapText="1"/>
    </xf>
    <xf numFmtId="44" fontId="9" fillId="33" borderId="28" xfId="39" applyFont="1" applyFill="1" applyBorder="1" applyAlignment="1">
      <alignment horizontal="center" vertical="center" textRotation="90" wrapText="1"/>
    </xf>
    <xf numFmtId="44" fontId="9" fillId="0" borderId="26" xfId="39" applyFont="1" applyBorder="1" applyAlignment="1">
      <alignment horizontal="center" vertical="center" wrapText="1"/>
    </xf>
    <xf numFmtId="44" fontId="9" fillId="0" borderId="15" xfId="39" applyFont="1" applyBorder="1" applyAlignment="1">
      <alignment horizontal="center" vertical="center" wrapText="1"/>
    </xf>
    <xf numFmtId="44" fontId="9" fillId="0" borderId="26" xfId="39" applyFont="1" applyBorder="1" applyAlignment="1">
      <alignment horizontal="center" vertical="center" textRotation="90" wrapText="1"/>
    </xf>
    <xf numFmtId="44" fontId="9" fillId="0" borderId="15" xfId="39" applyFont="1" applyBorder="1" applyAlignment="1">
      <alignment horizontal="center" vertical="center" textRotation="90" wrapText="1"/>
    </xf>
    <xf numFmtId="44" fontId="9" fillId="38" borderId="29" xfId="39" applyFont="1" applyFill="1" applyBorder="1" applyAlignment="1">
      <alignment horizontal="center" vertical="center" textRotation="90" wrapText="1"/>
    </xf>
    <xf numFmtId="44" fontId="9" fillId="38" borderId="30" xfId="39" applyFont="1" applyFill="1" applyBorder="1" applyAlignment="1">
      <alignment horizontal="center" vertical="center" textRotation="90" wrapText="1"/>
    </xf>
    <xf numFmtId="0" fontId="17" fillId="34" borderId="0" xfId="0" applyFont="1" applyFill="1" applyBorder="1" applyAlignment="1" applyProtection="1">
      <alignment wrapText="1"/>
      <protection locked="0"/>
    </xf>
    <xf numFmtId="44" fontId="9" fillId="34" borderId="27" xfId="39" applyFont="1" applyFill="1" applyBorder="1" applyAlignment="1">
      <alignment horizontal="center" vertical="center" textRotation="90" wrapText="1"/>
    </xf>
    <xf numFmtId="44" fontId="9" fillId="34" borderId="28" xfId="39" applyFont="1" applyFill="1" applyBorder="1" applyAlignment="1">
      <alignment horizontal="center" vertical="center" textRotation="90" wrapText="1"/>
    </xf>
    <xf numFmtId="44" fontId="9" fillId="38" borderId="26" xfId="39" applyFont="1" applyFill="1" applyBorder="1" applyAlignment="1">
      <alignment horizontal="center" vertical="center" textRotation="90" wrapText="1"/>
    </xf>
    <xf numFmtId="44" fontId="9" fillId="38" borderId="15" xfId="39" applyFont="1" applyFill="1" applyBorder="1" applyAlignment="1">
      <alignment horizontal="center" vertical="center" textRotation="90" wrapText="1"/>
    </xf>
    <xf numFmtId="44" fontId="19" fillId="33" borderId="31" xfId="39" applyFont="1" applyFill="1" applyBorder="1" applyAlignment="1">
      <alignment horizontal="center" vertical="center" wrapText="1"/>
    </xf>
    <xf numFmtId="44" fontId="19" fillId="33" borderId="32" xfId="39" applyFont="1" applyFill="1" applyBorder="1" applyAlignment="1">
      <alignment horizontal="center" vertical="center" wrapText="1"/>
    </xf>
    <xf numFmtId="5" fontId="13" fillId="0" borderId="0" xfId="39" applyNumberFormat="1" applyFont="1" applyBorder="1" applyAlignment="1">
      <alignment horizontal="left"/>
    </xf>
    <xf numFmtId="0" fontId="17" fillId="17" borderId="0" xfId="0" applyFont="1" applyFill="1" applyBorder="1" applyAlignment="1" applyProtection="1">
      <alignment wrapText="1"/>
      <protection locked="0"/>
    </xf>
    <xf numFmtId="44" fontId="9" fillId="17" borderId="27" xfId="39" applyFont="1" applyFill="1" applyBorder="1" applyAlignment="1">
      <alignment horizontal="center" vertical="center" textRotation="90" wrapText="1"/>
    </xf>
    <xf numFmtId="44" fontId="9" fillId="17" borderId="28" xfId="39" applyFont="1" applyFill="1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X43"/>
  <sheetViews>
    <sheetView tabSelected="1" zoomScale="60" zoomScaleNormal="60" zoomScaleSheetLayoutView="51" zoomScalePageLayoutView="0" workbookViewId="0" topLeftCell="A1">
      <selection activeCell="A1" sqref="A1:O1"/>
    </sheetView>
  </sheetViews>
  <sheetFormatPr defaultColWidth="17.25390625" defaultRowHeight="12.75"/>
  <cols>
    <col min="1" max="1" width="14.375" style="3" customWidth="1"/>
    <col min="2" max="2" width="38.75390625" style="2" customWidth="1"/>
    <col min="3" max="3" width="16.25390625" style="2" customWidth="1"/>
    <col min="4" max="4" width="46.375" style="2" customWidth="1"/>
    <col min="5" max="6" width="10.75390625" style="11" customWidth="1"/>
    <col min="7" max="7" width="13.625" style="11" customWidth="1"/>
    <col min="8" max="8" width="14.125" style="11" customWidth="1"/>
    <col min="9" max="9" width="13.625" style="9" customWidth="1"/>
    <col min="10" max="10" width="15.125" style="9" customWidth="1"/>
    <col min="11" max="11" width="19.25390625" style="11" customWidth="1"/>
    <col min="12" max="12" width="20.375" style="9" customWidth="1"/>
    <col min="13" max="13" width="18.875" style="9" customWidth="1"/>
    <col min="14" max="14" width="19.875" style="1" customWidth="1"/>
    <col min="15" max="15" width="11.75390625" style="1" customWidth="1"/>
    <col min="16" max="16" width="17.25390625" style="1" customWidth="1"/>
    <col min="17" max="17" width="17.25390625" style="19" customWidth="1"/>
    <col min="18" max="16384" width="17.25390625" style="1" customWidth="1"/>
  </cols>
  <sheetData>
    <row r="1" spans="1:18" s="7" customFormat="1" ht="49.5" customHeight="1">
      <c r="A1" s="137" t="s">
        <v>23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21"/>
      <c r="Q1" s="21"/>
      <c r="R1" s="21"/>
    </row>
    <row r="2" spans="1:18" s="7" customFormat="1" ht="49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21"/>
      <c r="Q2" s="21"/>
      <c r="R2" s="21"/>
    </row>
    <row r="3" spans="1:3" ht="45">
      <c r="A3" s="93"/>
      <c r="B3" s="92"/>
      <c r="C3" s="92"/>
    </row>
    <row r="4" spans="1:24" s="45" customFormat="1" ht="35.25" customHeight="1">
      <c r="A4" s="9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7"/>
      <c r="T4" s="37"/>
      <c r="U4" s="37"/>
      <c r="V4" s="37"/>
      <c r="W4" s="37"/>
      <c r="X4" s="37"/>
    </row>
    <row r="5" spans="1:24" s="51" customFormat="1" ht="57.75" customHeight="1">
      <c r="A5" s="136" t="s">
        <v>124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49"/>
      <c r="Q5" s="50"/>
      <c r="R5" s="50"/>
      <c r="S5" s="50"/>
      <c r="T5" s="50"/>
      <c r="U5" s="50"/>
      <c r="V5" s="50"/>
      <c r="W5" s="50"/>
      <c r="X5" s="50"/>
    </row>
    <row r="6" spans="1:24" s="51" customFormat="1" ht="57.7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0"/>
      <c r="R6" s="50"/>
      <c r="S6" s="50"/>
      <c r="T6" s="50"/>
      <c r="U6" s="50"/>
      <c r="V6" s="50"/>
      <c r="W6" s="50"/>
      <c r="X6" s="50"/>
    </row>
    <row r="7" spans="1:18" s="7" customFormat="1" ht="51" customHeight="1">
      <c r="A7" s="57" t="s">
        <v>46</v>
      </c>
      <c r="D7" s="62">
        <v>400000</v>
      </c>
      <c r="E7" s="10"/>
      <c r="F7" s="10"/>
      <c r="G7" s="10"/>
      <c r="H7" s="10"/>
      <c r="I7" s="10"/>
      <c r="J7" s="10"/>
      <c r="K7" s="10"/>
      <c r="L7" s="10"/>
      <c r="M7" s="15"/>
      <c r="N7" s="13"/>
      <c r="O7" s="10"/>
      <c r="P7" s="10"/>
      <c r="Q7" s="17"/>
      <c r="R7" s="10"/>
    </row>
    <row r="8" spans="1:19" s="7" customFormat="1" ht="23.25" customHeight="1">
      <c r="A8" s="43" t="s">
        <v>47</v>
      </c>
      <c r="B8" s="10"/>
      <c r="C8" s="10"/>
      <c r="D8" s="10" t="s">
        <v>45</v>
      </c>
      <c r="E8" s="42"/>
      <c r="F8" s="42"/>
      <c r="G8" s="42"/>
      <c r="H8" s="16"/>
      <c r="I8" s="16"/>
      <c r="J8" s="41"/>
      <c r="K8" s="41"/>
      <c r="M8" s="16"/>
      <c r="P8" s="16"/>
      <c r="Q8" s="18"/>
      <c r="R8" s="16"/>
      <c r="S8" s="16"/>
    </row>
    <row r="9" spans="1:17" s="5" customFormat="1" ht="39.75" customHeight="1" thickBot="1">
      <c r="A9" s="12"/>
      <c r="B9" s="4"/>
      <c r="C9" s="4"/>
      <c r="D9" s="4"/>
      <c r="E9" s="8"/>
      <c r="F9" s="8"/>
      <c r="G9" s="8"/>
      <c r="H9" s="8"/>
      <c r="I9" s="6"/>
      <c r="J9" s="6"/>
      <c r="K9" s="8"/>
      <c r="L9" s="6"/>
      <c r="M9" s="6"/>
      <c r="Q9" s="17"/>
    </row>
    <row r="10" spans="1:17" s="5" customFormat="1" ht="60.75" customHeight="1">
      <c r="A10" s="139" t="s">
        <v>4</v>
      </c>
      <c r="B10" s="141" t="s">
        <v>2</v>
      </c>
      <c r="C10" s="143" t="s">
        <v>3</v>
      </c>
      <c r="D10" s="141" t="s">
        <v>1</v>
      </c>
      <c r="E10" s="138" t="s">
        <v>50</v>
      </c>
      <c r="F10" s="138"/>
      <c r="G10" s="128" t="s">
        <v>42</v>
      </c>
      <c r="H10" s="128" t="s">
        <v>43</v>
      </c>
      <c r="I10" s="128" t="s">
        <v>44</v>
      </c>
      <c r="J10" s="128" t="s">
        <v>39</v>
      </c>
      <c r="K10" s="130" t="s">
        <v>40</v>
      </c>
      <c r="L10" s="130" t="s">
        <v>15</v>
      </c>
      <c r="M10" s="132" t="s">
        <v>41</v>
      </c>
      <c r="N10" s="134" t="s">
        <v>54</v>
      </c>
      <c r="O10" s="145" t="s">
        <v>53</v>
      </c>
      <c r="Q10" s="17"/>
    </row>
    <row r="11" spans="1:17" s="5" customFormat="1" ht="128.25" customHeight="1" thickBot="1">
      <c r="A11" s="140"/>
      <c r="B11" s="142"/>
      <c r="C11" s="144"/>
      <c r="D11" s="142"/>
      <c r="E11" s="66" t="s">
        <v>48</v>
      </c>
      <c r="F11" s="66" t="s">
        <v>49</v>
      </c>
      <c r="G11" s="129"/>
      <c r="H11" s="129"/>
      <c r="I11" s="129"/>
      <c r="J11" s="129"/>
      <c r="K11" s="131"/>
      <c r="L11" s="131"/>
      <c r="M11" s="133"/>
      <c r="N11" s="135"/>
      <c r="O11" s="146"/>
      <c r="Q11" s="17"/>
    </row>
    <row r="12" spans="1:17" s="14" customFormat="1" ht="57" customHeight="1" thickTop="1">
      <c r="A12" s="46" t="s">
        <v>31</v>
      </c>
      <c r="B12" s="76" t="s">
        <v>19</v>
      </c>
      <c r="C12" s="77" t="s">
        <v>10</v>
      </c>
      <c r="D12" s="76" t="s">
        <v>38</v>
      </c>
      <c r="E12" s="78" t="s">
        <v>51</v>
      </c>
      <c r="F12" s="78" t="s">
        <v>52</v>
      </c>
      <c r="G12" s="67" t="s">
        <v>0</v>
      </c>
      <c r="H12" s="67" t="s">
        <v>14</v>
      </c>
      <c r="I12" s="68">
        <v>90.6</v>
      </c>
      <c r="J12" s="68" t="s">
        <v>0</v>
      </c>
      <c r="K12" s="63">
        <v>32000</v>
      </c>
      <c r="L12" s="64">
        <v>24000</v>
      </c>
      <c r="M12" s="65">
        <v>24000</v>
      </c>
      <c r="N12" s="69">
        <v>24000</v>
      </c>
      <c r="O12" s="72">
        <f>N12/K12</f>
        <v>0.75</v>
      </c>
      <c r="P12" s="20"/>
      <c r="Q12" s="17"/>
    </row>
    <row r="13" spans="1:17" s="14" customFormat="1" ht="57" customHeight="1">
      <c r="A13" s="46" t="s">
        <v>30</v>
      </c>
      <c r="B13" s="81" t="s">
        <v>19</v>
      </c>
      <c r="C13" s="82" t="s">
        <v>10</v>
      </c>
      <c r="D13" s="81" t="s">
        <v>55</v>
      </c>
      <c r="E13" s="75" t="s">
        <v>51</v>
      </c>
      <c r="F13" s="75" t="s">
        <v>56</v>
      </c>
      <c r="G13" s="67" t="s">
        <v>0</v>
      </c>
      <c r="H13" s="67" t="s">
        <v>0</v>
      </c>
      <c r="I13" s="68">
        <v>79.6</v>
      </c>
      <c r="J13" s="68" t="s">
        <v>0</v>
      </c>
      <c r="K13" s="58">
        <v>23000</v>
      </c>
      <c r="L13" s="59">
        <v>17250</v>
      </c>
      <c r="M13" s="61">
        <v>17250</v>
      </c>
      <c r="N13" s="70">
        <v>17250</v>
      </c>
      <c r="O13" s="72">
        <f aca="true" t="shared" si="0" ref="O13:O24">N13/K13</f>
        <v>0.75</v>
      </c>
      <c r="P13" s="20"/>
      <c r="Q13" s="17"/>
    </row>
    <row r="14" spans="1:17" s="14" customFormat="1" ht="57" customHeight="1">
      <c r="A14" s="46" t="s">
        <v>24</v>
      </c>
      <c r="B14" s="81" t="s">
        <v>36</v>
      </c>
      <c r="C14" s="82" t="s">
        <v>18</v>
      </c>
      <c r="D14" s="81" t="s">
        <v>37</v>
      </c>
      <c r="E14" s="75" t="s">
        <v>57</v>
      </c>
      <c r="F14" s="75" t="s">
        <v>58</v>
      </c>
      <c r="G14" s="67" t="s">
        <v>0</v>
      </c>
      <c r="H14" s="67" t="s">
        <v>0</v>
      </c>
      <c r="I14" s="68">
        <v>78</v>
      </c>
      <c r="J14" s="68" t="s">
        <v>0</v>
      </c>
      <c r="K14" s="58">
        <v>47000</v>
      </c>
      <c r="L14" s="59">
        <v>35250</v>
      </c>
      <c r="M14" s="61">
        <v>35250</v>
      </c>
      <c r="N14" s="70">
        <v>35250</v>
      </c>
      <c r="O14" s="72">
        <f t="shared" si="0"/>
        <v>0.75</v>
      </c>
      <c r="P14" s="20"/>
      <c r="Q14" s="17"/>
    </row>
    <row r="15" spans="1:17" s="14" customFormat="1" ht="57" customHeight="1">
      <c r="A15" s="46" t="s">
        <v>25</v>
      </c>
      <c r="B15" s="79" t="s">
        <v>21</v>
      </c>
      <c r="C15" s="80" t="s">
        <v>18</v>
      </c>
      <c r="D15" s="79" t="s">
        <v>123</v>
      </c>
      <c r="E15" s="78" t="s">
        <v>51</v>
      </c>
      <c r="F15" s="78" t="s">
        <v>59</v>
      </c>
      <c r="G15" s="67" t="s">
        <v>0</v>
      </c>
      <c r="H15" s="67" t="s">
        <v>0</v>
      </c>
      <c r="I15" s="68">
        <v>76.6</v>
      </c>
      <c r="J15" s="68" t="s">
        <v>0</v>
      </c>
      <c r="K15" s="58">
        <v>85000</v>
      </c>
      <c r="L15" s="59">
        <v>50000</v>
      </c>
      <c r="M15" s="61">
        <v>32450</v>
      </c>
      <c r="N15" s="70">
        <v>32450</v>
      </c>
      <c r="O15" s="72">
        <f t="shared" si="0"/>
        <v>0.38176470588235295</v>
      </c>
      <c r="P15" s="20"/>
      <c r="Q15" s="17"/>
    </row>
    <row r="16" spans="1:17" s="14" customFormat="1" ht="57" customHeight="1">
      <c r="A16" s="46" t="s">
        <v>35</v>
      </c>
      <c r="B16" s="81" t="s">
        <v>12</v>
      </c>
      <c r="C16" s="82" t="s">
        <v>10</v>
      </c>
      <c r="D16" s="81" t="s">
        <v>13</v>
      </c>
      <c r="E16" s="75" t="s">
        <v>60</v>
      </c>
      <c r="F16" s="75" t="s">
        <v>61</v>
      </c>
      <c r="G16" s="67" t="s">
        <v>0</v>
      </c>
      <c r="H16" s="67" t="s">
        <v>0</v>
      </c>
      <c r="I16" s="68">
        <v>74.6</v>
      </c>
      <c r="J16" s="68" t="s">
        <v>0</v>
      </c>
      <c r="K16" s="58">
        <v>97100</v>
      </c>
      <c r="L16" s="59">
        <v>50000</v>
      </c>
      <c r="M16" s="61">
        <v>50000</v>
      </c>
      <c r="N16" s="70">
        <v>50000</v>
      </c>
      <c r="O16" s="72">
        <f t="shared" si="0"/>
        <v>0.5149330587023687</v>
      </c>
      <c r="P16" s="20"/>
      <c r="Q16" s="17"/>
    </row>
    <row r="17" spans="1:17" s="14" customFormat="1" ht="57" customHeight="1">
      <c r="A17" s="46" t="s">
        <v>27</v>
      </c>
      <c r="B17" s="81" t="s">
        <v>16</v>
      </c>
      <c r="C17" s="82" t="s">
        <v>9</v>
      </c>
      <c r="D17" s="81" t="s">
        <v>62</v>
      </c>
      <c r="E17" s="75" t="s">
        <v>60</v>
      </c>
      <c r="F17" s="75" t="s">
        <v>63</v>
      </c>
      <c r="G17" s="67" t="s">
        <v>0</v>
      </c>
      <c r="H17" s="67" t="s">
        <v>0</v>
      </c>
      <c r="I17" s="68">
        <v>70.4</v>
      </c>
      <c r="J17" s="68" t="s">
        <v>0</v>
      </c>
      <c r="K17" s="58">
        <v>71000</v>
      </c>
      <c r="L17" s="59">
        <v>32660</v>
      </c>
      <c r="M17" s="61">
        <v>32660</v>
      </c>
      <c r="N17" s="70">
        <v>32660</v>
      </c>
      <c r="O17" s="72">
        <f t="shared" si="0"/>
        <v>0.46</v>
      </c>
      <c r="P17" s="20"/>
      <c r="Q17" s="17"/>
    </row>
    <row r="18" spans="1:17" s="14" customFormat="1" ht="57" customHeight="1">
      <c r="A18" s="46" t="s">
        <v>34</v>
      </c>
      <c r="B18" s="79" t="s">
        <v>64</v>
      </c>
      <c r="C18" s="80" t="s">
        <v>9</v>
      </c>
      <c r="D18" s="79" t="s">
        <v>65</v>
      </c>
      <c r="E18" s="78" t="s">
        <v>66</v>
      </c>
      <c r="F18" s="78" t="s">
        <v>67</v>
      </c>
      <c r="G18" s="67" t="s">
        <v>0</v>
      </c>
      <c r="H18" s="67" t="s">
        <v>0</v>
      </c>
      <c r="I18" s="68">
        <v>67</v>
      </c>
      <c r="J18" s="68" t="s">
        <v>0</v>
      </c>
      <c r="K18" s="58">
        <v>155798</v>
      </c>
      <c r="L18" s="59">
        <v>50000</v>
      </c>
      <c r="M18" s="61">
        <v>50000</v>
      </c>
      <c r="N18" s="70">
        <v>50000</v>
      </c>
      <c r="O18" s="72">
        <f t="shared" si="0"/>
        <v>0.32092838162235715</v>
      </c>
      <c r="P18" s="20"/>
      <c r="Q18" s="17"/>
    </row>
    <row r="19" spans="1:17" s="14" customFormat="1" ht="57" customHeight="1">
      <c r="A19" s="46" t="s">
        <v>26</v>
      </c>
      <c r="B19" s="81" t="s">
        <v>11</v>
      </c>
      <c r="C19" s="82" t="s">
        <v>6</v>
      </c>
      <c r="D19" s="81" t="s">
        <v>68</v>
      </c>
      <c r="E19" s="75" t="s">
        <v>60</v>
      </c>
      <c r="F19" s="75" t="s">
        <v>69</v>
      </c>
      <c r="G19" s="67" t="s">
        <v>0</v>
      </c>
      <c r="H19" s="67" t="s">
        <v>0</v>
      </c>
      <c r="I19" s="68">
        <v>66</v>
      </c>
      <c r="J19" s="68" t="s">
        <v>0</v>
      </c>
      <c r="K19" s="58">
        <v>132500</v>
      </c>
      <c r="L19" s="59">
        <v>50000</v>
      </c>
      <c r="M19" s="61">
        <v>50000</v>
      </c>
      <c r="N19" s="70">
        <v>50000</v>
      </c>
      <c r="O19" s="72">
        <f t="shared" si="0"/>
        <v>0.37735849056603776</v>
      </c>
      <c r="P19" s="20"/>
      <c r="Q19" s="17"/>
    </row>
    <row r="20" spans="1:17" s="14" customFormat="1" ht="57" customHeight="1">
      <c r="A20" s="46" t="s">
        <v>28</v>
      </c>
      <c r="B20" s="79" t="s">
        <v>16</v>
      </c>
      <c r="C20" s="80" t="s">
        <v>9</v>
      </c>
      <c r="D20" s="79" t="s">
        <v>70</v>
      </c>
      <c r="E20" s="78" t="s">
        <v>66</v>
      </c>
      <c r="F20" s="78" t="s">
        <v>59</v>
      </c>
      <c r="G20" s="67" t="s">
        <v>0</v>
      </c>
      <c r="H20" s="67" t="s">
        <v>0</v>
      </c>
      <c r="I20" s="68">
        <v>65.2</v>
      </c>
      <c r="J20" s="68" t="s">
        <v>0</v>
      </c>
      <c r="K20" s="58">
        <v>44000</v>
      </c>
      <c r="L20" s="59">
        <v>20240</v>
      </c>
      <c r="M20" s="61">
        <v>20240</v>
      </c>
      <c r="N20" s="70">
        <v>20240</v>
      </c>
      <c r="O20" s="72">
        <f t="shared" si="0"/>
        <v>0.46</v>
      </c>
      <c r="P20" s="20"/>
      <c r="Q20" s="17"/>
    </row>
    <row r="21" spans="1:17" s="14" customFormat="1" ht="57" customHeight="1">
      <c r="A21" s="46" t="s">
        <v>29</v>
      </c>
      <c r="B21" s="79" t="s">
        <v>17</v>
      </c>
      <c r="C21" s="80" t="s">
        <v>9</v>
      </c>
      <c r="D21" s="79" t="s">
        <v>71</v>
      </c>
      <c r="E21" s="78" t="s">
        <v>51</v>
      </c>
      <c r="F21" s="78" t="s">
        <v>63</v>
      </c>
      <c r="G21" s="67" t="s">
        <v>0</v>
      </c>
      <c r="H21" s="67" t="s">
        <v>7</v>
      </c>
      <c r="I21" s="68">
        <v>49.8</v>
      </c>
      <c r="J21" s="119" t="s">
        <v>72</v>
      </c>
      <c r="K21" s="58">
        <v>104700</v>
      </c>
      <c r="L21" s="59">
        <v>48162</v>
      </c>
      <c r="M21" s="61">
        <v>48162</v>
      </c>
      <c r="N21" s="74">
        <v>0</v>
      </c>
      <c r="O21" s="72">
        <f t="shared" si="0"/>
        <v>0</v>
      </c>
      <c r="P21" s="20"/>
      <c r="Q21" s="17"/>
    </row>
    <row r="22" spans="1:17" s="14" customFormat="1" ht="57" customHeight="1">
      <c r="A22" s="46" t="s">
        <v>32</v>
      </c>
      <c r="B22" s="81" t="s">
        <v>20</v>
      </c>
      <c r="C22" s="82" t="s">
        <v>5</v>
      </c>
      <c r="D22" s="81" t="s">
        <v>73</v>
      </c>
      <c r="E22" s="75" t="s">
        <v>57</v>
      </c>
      <c r="F22" s="75" t="s">
        <v>74</v>
      </c>
      <c r="G22" s="67" t="s">
        <v>0</v>
      </c>
      <c r="H22" s="67" t="s">
        <v>7</v>
      </c>
      <c r="I22" s="68">
        <v>0</v>
      </c>
      <c r="J22" s="119" t="s">
        <v>75</v>
      </c>
      <c r="K22" s="58">
        <v>40000</v>
      </c>
      <c r="L22" s="59">
        <v>30000</v>
      </c>
      <c r="M22" s="61">
        <v>30000</v>
      </c>
      <c r="N22" s="74">
        <v>0</v>
      </c>
      <c r="O22" s="72">
        <f t="shared" si="0"/>
        <v>0</v>
      </c>
      <c r="P22" s="20"/>
      <c r="Q22" s="17"/>
    </row>
    <row r="23" spans="1:17" s="14" customFormat="1" ht="57" customHeight="1" thickBot="1">
      <c r="A23" s="46" t="s">
        <v>33</v>
      </c>
      <c r="B23" s="79" t="s">
        <v>20</v>
      </c>
      <c r="C23" s="80" t="s">
        <v>5</v>
      </c>
      <c r="D23" s="79" t="s">
        <v>76</v>
      </c>
      <c r="E23" s="78" t="s">
        <v>77</v>
      </c>
      <c r="F23" s="78" t="s">
        <v>74</v>
      </c>
      <c r="G23" s="67" t="s">
        <v>0</v>
      </c>
      <c r="H23" s="67" t="s">
        <v>7</v>
      </c>
      <c r="I23" s="68">
        <v>0</v>
      </c>
      <c r="J23" s="119" t="s">
        <v>75</v>
      </c>
      <c r="K23" s="58">
        <v>66667</v>
      </c>
      <c r="L23" s="60">
        <v>50000</v>
      </c>
      <c r="M23" s="61">
        <v>50000</v>
      </c>
      <c r="N23" s="74">
        <v>0</v>
      </c>
      <c r="O23" s="73">
        <f t="shared" si="0"/>
        <v>0</v>
      </c>
      <c r="P23" s="20"/>
      <c r="Q23" s="17"/>
    </row>
    <row r="24" spans="1:17" s="14" customFormat="1" ht="57" customHeight="1" thickBot="1">
      <c r="A24" s="39" t="s">
        <v>8</v>
      </c>
      <c r="B24" s="38" t="s">
        <v>94</v>
      </c>
      <c r="C24" s="38" t="s">
        <v>94</v>
      </c>
      <c r="D24" s="38" t="s">
        <v>94</v>
      </c>
      <c r="E24" s="38" t="s">
        <v>94</v>
      </c>
      <c r="F24" s="38" t="s">
        <v>94</v>
      </c>
      <c r="G24" s="118">
        <v>0</v>
      </c>
      <c r="H24" s="118">
        <v>3</v>
      </c>
      <c r="I24" s="122">
        <f aca="true" t="shared" si="1" ref="I24:N24">SUM(I12:I23)</f>
        <v>717.8</v>
      </c>
      <c r="J24" s="121" t="s">
        <v>94</v>
      </c>
      <c r="K24" s="40">
        <f t="shared" si="1"/>
        <v>898765</v>
      </c>
      <c r="L24" s="40">
        <f t="shared" si="1"/>
        <v>457562</v>
      </c>
      <c r="M24" s="40">
        <f t="shared" si="1"/>
        <v>440012</v>
      </c>
      <c r="N24" s="71">
        <f t="shared" si="1"/>
        <v>311850</v>
      </c>
      <c r="O24" s="126">
        <f t="shared" si="0"/>
        <v>0.34697612835390784</v>
      </c>
      <c r="P24" s="20"/>
      <c r="Q24" s="17"/>
    </row>
    <row r="25" spans="1:17" s="14" customFormat="1" ht="56.25" customHeight="1">
      <c r="A25" s="86" t="s">
        <v>78</v>
      </c>
      <c r="B25" s="87"/>
      <c r="C25" s="91" t="s">
        <v>112</v>
      </c>
      <c r="D25" s="88"/>
      <c r="E25" s="88"/>
      <c r="F25" s="88"/>
      <c r="G25" s="88"/>
      <c r="H25" s="88"/>
      <c r="I25" s="88"/>
      <c r="J25" s="88"/>
      <c r="K25" s="34"/>
      <c r="L25" s="34"/>
      <c r="M25" s="34"/>
      <c r="N25" s="89"/>
      <c r="O25" s="90"/>
      <c r="P25" s="20"/>
      <c r="Q25" s="17"/>
    </row>
    <row r="26" spans="1:15" ht="27.75">
      <c r="A26" s="24"/>
      <c r="B26" s="25"/>
      <c r="C26" s="27"/>
      <c r="D26" s="28"/>
      <c r="E26" s="30"/>
      <c r="F26" s="30"/>
      <c r="G26" s="30"/>
      <c r="H26" s="30"/>
      <c r="I26" s="31"/>
      <c r="J26" s="31"/>
      <c r="K26" s="26"/>
      <c r="L26" s="34"/>
      <c r="M26" s="26"/>
      <c r="N26" s="32"/>
      <c r="O26" s="32"/>
    </row>
    <row r="27" spans="1:15" ht="27.75">
      <c r="A27" s="83"/>
      <c r="B27" s="85" t="s">
        <v>115</v>
      </c>
      <c r="C27" s="27"/>
      <c r="D27" s="28"/>
      <c r="E27" s="30"/>
      <c r="F27" s="30"/>
      <c r="G27" s="30"/>
      <c r="H27" s="30"/>
      <c r="I27" s="31"/>
      <c r="J27" s="31"/>
      <c r="K27" s="26"/>
      <c r="L27" s="26"/>
      <c r="M27" s="26"/>
      <c r="N27" s="32"/>
      <c r="O27" s="32"/>
    </row>
    <row r="28" spans="1:15" ht="27.75">
      <c r="A28" s="84"/>
      <c r="B28" s="85" t="s">
        <v>116</v>
      </c>
      <c r="C28" s="48"/>
      <c r="D28" s="28"/>
      <c r="E28" s="30"/>
      <c r="F28" s="30"/>
      <c r="G28" s="30"/>
      <c r="H28" s="30"/>
      <c r="I28" s="31"/>
      <c r="J28" s="31"/>
      <c r="K28" s="26"/>
      <c r="L28" s="26"/>
      <c r="M28" s="26"/>
      <c r="N28" s="32"/>
      <c r="O28" s="32"/>
    </row>
    <row r="29" spans="1:15" ht="27.75">
      <c r="A29" s="24"/>
      <c r="B29" s="29"/>
      <c r="C29" s="33"/>
      <c r="D29" s="33"/>
      <c r="E29" s="30"/>
      <c r="F29" s="30"/>
      <c r="G29" s="30"/>
      <c r="H29" s="30"/>
      <c r="I29" s="31"/>
      <c r="J29" s="31"/>
      <c r="K29" s="34"/>
      <c r="L29" s="34"/>
      <c r="M29" s="34"/>
      <c r="N29" s="32"/>
      <c r="O29" s="32"/>
    </row>
    <row r="30" spans="1:15" ht="27.75">
      <c r="A30" s="22"/>
      <c r="B30" s="23"/>
      <c r="C30" s="35"/>
      <c r="D30" s="36"/>
      <c r="E30" s="30"/>
      <c r="F30" s="30"/>
      <c r="G30" s="30"/>
      <c r="H30" s="30"/>
      <c r="I30" s="31"/>
      <c r="J30" s="31"/>
      <c r="K30" s="30"/>
      <c r="L30" s="31"/>
      <c r="M30" s="34"/>
      <c r="N30" s="32"/>
      <c r="O30" s="32"/>
    </row>
    <row r="31" spans="1:15" ht="27.75">
      <c r="A31" s="22"/>
      <c r="B31" s="23"/>
      <c r="C31" s="35"/>
      <c r="D31" s="36"/>
      <c r="E31" s="30"/>
      <c r="F31" s="30"/>
      <c r="G31" s="30"/>
      <c r="H31" s="30"/>
      <c r="I31" s="31"/>
      <c r="J31" s="31"/>
      <c r="K31" s="30"/>
      <c r="L31" s="31"/>
      <c r="M31" s="31"/>
      <c r="N31" s="32"/>
      <c r="O31" s="32"/>
    </row>
    <row r="32" spans="1:15" ht="27.75">
      <c r="A32" s="47"/>
      <c r="C32" s="36"/>
      <c r="D32" s="36"/>
      <c r="E32" s="30"/>
      <c r="F32" s="30"/>
      <c r="G32" s="30"/>
      <c r="H32" s="30"/>
      <c r="I32" s="31"/>
      <c r="J32" s="31"/>
      <c r="K32" s="30"/>
      <c r="L32" s="31"/>
      <c r="M32" s="31"/>
      <c r="N32" s="32"/>
      <c r="O32" s="32"/>
    </row>
    <row r="33" spans="3:15" ht="27.75">
      <c r="C33" s="36"/>
      <c r="D33" s="36"/>
      <c r="E33" s="30"/>
      <c r="F33" s="30"/>
      <c r="G33" s="30"/>
      <c r="H33" s="30"/>
      <c r="I33" s="31"/>
      <c r="J33" s="31"/>
      <c r="K33" s="30"/>
      <c r="L33" s="31"/>
      <c r="M33" s="31"/>
      <c r="N33" s="32"/>
      <c r="O33" s="32"/>
    </row>
    <row r="34" spans="3:15" ht="27.75">
      <c r="C34" s="36"/>
      <c r="D34" s="36"/>
      <c r="E34" s="30"/>
      <c r="F34" s="30"/>
      <c r="G34" s="30"/>
      <c r="H34" s="30"/>
      <c r="I34" s="31"/>
      <c r="J34" s="31"/>
      <c r="K34" s="30"/>
      <c r="L34" s="31"/>
      <c r="M34" s="31"/>
      <c r="N34" s="32"/>
      <c r="O34" s="32"/>
    </row>
    <row r="35" spans="3:15" ht="27.75">
      <c r="C35" s="36"/>
      <c r="D35" s="36"/>
      <c r="E35" s="30"/>
      <c r="F35" s="30"/>
      <c r="G35" s="30"/>
      <c r="H35" s="30"/>
      <c r="I35" s="31"/>
      <c r="J35" s="31"/>
      <c r="K35" s="30"/>
      <c r="L35" s="31"/>
      <c r="M35" s="31"/>
      <c r="N35" s="32"/>
      <c r="O35" s="32"/>
    </row>
    <row r="36" spans="3:15" ht="27.75">
      <c r="C36" s="36"/>
      <c r="D36" s="36"/>
      <c r="E36" s="30"/>
      <c r="F36" s="30"/>
      <c r="G36" s="30"/>
      <c r="H36" s="30"/>
      <c r="I36" s="31"/>
      <c r="J36" s="31"/>
      <c r="K36" s="30"/>
      <c r="L36" s="31"/>
      <c r="M36" s="31"/>
      <c r="N36" s="32"/>
      <c r="O36" s="32"/>
    </row>
    <row r="37" spans="3:15" ht="27.75">
      <c r="C37" s="36"/>
      <c r="D37" s="36"/>
      <c r="E37" s="30"/>
      <c r="F37" s="30"/>
      <c r="G37" s="30"/>
      <c r="H37" s="30"/>
      <c r="I37" s="31"/>
      <c r="J37" s="31"/>
      <c r="K37" s="30"/>
      <c r="L37" s="31"/>
      <c r="M37" s="31"/>
      <c r="N37" s="32"/>
      <c r="O37" s="32"/>
    </row>
    <row r="38" spans="3:15" ht="27.75">
      <c r="C38" s="36"/>
      <c r="D38" s="36"/>
      <c r="E38" s="30"/>
      <c r="F38" s="30"/>
      <c r="G38" s="30"/>
      <c r="H38" s="30"/>
      <c r="I38" s="31"/>
      <c r="J38" s="31"/>
      <c r="K38" s="30"/>
      <c r="L38" s="31"/>
      <c r="M38" s="31"/>
      <c r="N38" s="32"/>
      <c r="O38" s="32"/>
    </row>
    <row r="39" spans="3:15" ht="27.75">
      <c r="C39" s="36"/>
      <c r="D39" s="36"/>
      <c r="E39" s="30"/>
      <c r="F39" s="30"/>
      <c r="G39" s="30"/>
      <c r="H39" s="30"/>
      <c r="I39" s="31"/>
      <c r="J39" s="31"/>
      <c r="K39" s="30"/>
      <c r="L39" s="31"/>
      <c r="M39" s="31"/>
      <c r="N39" s="32"/>
      <c r="O39" s="32"/>
    </row>
    <row r="40" spans="3:15" ht="27.75">
      <c r="C40" s="36"/>
      <c r="D40" s="36"/>
      <c r="E40" s="30"/>
      <c r="F40" s="30"/>
      <c r="G40" s="30"/>
      <c r="H40" s="30"/>
      <c r="I40" s="31"/>
      <c r="J40" s="31"/>
      <c r="K40" s="30"/>
      <c r="L40" s="31"/>
      <c r="M40" s="31"/>
      <c r="N40" s="32"/>
      <c r="O40" s="32"/>
    </row>
    <row r="41" spans="3:15" ht="27.75">
      <c r="C41" s="36"/>
      <c r="D41" s="36"/>
      <c r="E41" s="30"/>
      <c r="F41" s="30"/>
      <c r="G41" s="30"/>
      <c r="H41" s="30"/>
      <c r="I41" s="31"/>
      <c r="J41" s="31"/>
      <c r="K41" s="30"/>
      <c r="L41" s="31"/>
      <c r="M41" s="31"/>
      <c r="N41" s="32"/>
      <c r="O41" s="32"/>
    </row>
    <row r="42" spans="3:15" ht="27.75">
      <c r="C42" s="36"/>
      <c r="D42" s="36"/>
      <c r="E42" s="30"/>
      <c r="F42" s="30"/>
      <c r="G42" s="30"/>
      <c r="H42" s="30"/>
      <c r="I42" s="31"/>
      <c r="J42" s="31"/>
      <c r="K42" s="30"/>
      <c r="L42" s="31"/>
      <c r="M42" s="31"/>
      <c r="N42" s="32"/>
      <c r="O42" s="32"/>
    </row>
    <row r="43" spans="3:15" ht="27.75">
      <c r="C43" s="36"/>
      <c r="D43" s="36"/>
      <c r="E43" s="30"/>
      <c r="F43" s="30"/>
      <c r="G43" s="30"/>
      <c r="H43" s="30"/>
      <c r="I43" s="31"/>
      <c r="J43" s="31"/>
      <c r="K43" s="30"/>
      <c r="L43" s="31"/>
      <c r="M43" s="31"/>
      <c r="N43" s="32"/>
      <c r="O43" s="32"/>
    </row>
  </sheetData>
  <sheetProtection password="CE20" sheet="1"/>
  <autoFilter ref="A11:O24"/>
  <mergeCells count="16">
    <mergeCell ref="A5:O5"/>
    <mergeCell ref="A1:O1"/>
    <mergeCell ref="H10:H11"/>
    <mergeCell ref="E10:F10"/>
    <mergeCell ref="A10:A11"/>
    <mergeCell ref="B10:B11"/>
    <mergeCell ref="C10:C11"/>
    <mergeCell ref="D10:D11"/>
    <mergeCell ref="G10:G11"/>
    <mergeCell ref="O10:O11"/>
    <mergeCell ref="I10:I11"/>
    <mergeCell ref="J10:J11"/>
    <mergeCell ref="K10:K11"/>
    <mergeCell ref="L10:L11"/>
    <mergeCell ref="M10:M11"/>
    <mergeCell ref="N10:N11"/>
  </mergeCells>
  <dataValidations count="1">
    <dataValidation operator="lessThanOrEqual" allowBlank="1" showInputMessage="1" showErrorMessage="1" sqref="L12:L23"/>
  </dataValidations>
  <printOptions horizontalCentered="1"/>
  <pageMargins left="0.3937007874015748" right="0.3937007874015748" top="0.4330708661417323" bottom="0.3937007874015748" header="0.1968503937007874" footer="0.1968503937007874"/>
  <pageSetup horizontalDpi="600" verticalDpi="600" orientation="landscape" paperSize="9" scale="49" r:id="rId1"/>
  <headerFooter alignWithMargins="0">
    <oddHeader>&amp;R&amp;"Arial CE,Kurzíva"&amp;11ZM 8.12. - Příloha č. 2 - Hodnotící tabulka č. 1</oddHeader>
    <oddFooter>&amp;L&amp;"Arial CE,Kurzíva"&amp;11Zpracoval: administrátor programu Karel Blažek dne 16.11.2011&amp;R&amp;"Arial CE,Kurzíva"&amp;11Stránka &amp;P z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Z34"/>
  <sheetViews>
    <sheetView zoomScale="60" zoomScaleNormal="60" zoomScaleSheetLayoutView="51" zoomScalePageLayoutView="0" workbookViewId="0" topLeftCell="A1">
      <selection activeCell="A1" sqref="A1:Q1"/>
    </sheetView>
  </sheetViews>
  <sheetFormatPr defaultColWidth="17.25390625" defaultRowHeight="12.75"/>
  <cols>
    <col min="1" max="1" width="14.375" style="3" customWidth="1"/>
    <col min="2" max="2" width="38.75390625" style="2" customWidth="1"/>
    <col min="3" max="3" width="15.625" style="2" customWidth="1"/>
    <col min="4" max="4" width="42.25390625" style="2" customWidth="1"/>
    <col min="5" max="6" width="8.75390625" style="11" customWidth="1"/>
    <col min="7" max="8" width="10.75390625" style="11" customWidth="1"/>
    <col min="9" max="9" width="10.75390625" style="9" customWidth="1"/>
    <col min="10" max="10" width="13.625" style="9" customWidth="1"/>
    <col min="11" max="11" width="16.625" style="11" customWidth="1"/>
    <col min="12" max="12" width="18.125" style="9" customWidth="1"/>
    <col min="13" max="13" width="18.875" style="9" customWidth="1"/>
    <col min="14" max="14" width="19.875" style="1" customWidth="1"/>
    <col min="15" max="17" width="10.75390625" style="1" customWidth="1"/>
    <col min="18" max="18" width="17.25390625" style="1" customWidth="1"/>
    <col min="19" max="19" width="17.25390625" style="19" customWidth="1"/>
    <col min="20" max="16384" width="17.25390625" style="1" customWidth="1"/>
  </cols>
  <sheetData>
    <row r="1" spans="1:20" s="7" customFormat="1" ht="49.5" customHeight="1">
      <c r="A1" s="137" t="s">
        <v>23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21"/>
      <c r="S1" s="21"/>
      <c r="T1" s="21"/>
    </row>
    <row r="2" spans="1:20" s="7" customFormat="1" ht="49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21"/>
      <c r="S2" s="21"/>
      <c r="T2" s="21"/>
    </row>
    <row r="3" spans="1:3" ht="45">
      <c r="A3" s="93"/>
      <c r="B3" s="92"/>
      <c r="C3" s="92"/>
    </row>
    <row r="4" spans="1:26" s="45" customFormat="1" ht="35.25" customHeight="1">
      <c r="A4" s="9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7"/>
      <c r="V4" s="37"/>
      <c r="W4" s="37"/>
      <c r="X4" s="37"/>
      <c r="Y4" s="37"/>
      <c r="Z4" s="37"/>
    </row>
    <row r="5" spans="1:26" s="51" customFormat="1" ht="57.75" customHeight="1">
      <c r="A5" s="147" t="s">
        <v>126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49"/>
      <c r="S5" s="50"/>
      <c r="T5" s="50"/>
      <c r="U5" s="50"/>
      <c r="V5" s="50"/>
      <c r="W5" s="50"/>
      <c r="X5" s="50"/>
      <c r="Y5" s="50"/>
      <c r="Z5" s="50"/>
    </row>
    <row r="6" spans="1:26" s="51" customFormat="1" ht="57.7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50"/>
      <c r="T6" s="50"/>
      <c r="U6" s="50"/>
      <c r="V6" s="50"/>
      <c r="W6" s="50"/>
      <c r="X6" s="50"/>
      <c r="Y6" s="50"/>
      <c r="Z6" s="50"/>
    </row>
    <row r="7" spans="1:20" s="7" customFormat="1" ht="51" customHeight="1">
      <c r="A7" s="57" t="s">
        <v>46</v>
      </c>
      <c r="D7" s="62">
        <v>700000</v>
      </c>
      <c r="E7" s="10"/>
      <c r="F7" s="113" t="s">
        <v>93</v>
      </c>
      <c r="G7" s="10"/>
      <c r="H7" s="10"/>
      <c r="I7" s="10"/>
      <c r="J7" s="10"/>
      <c r="K7" s="10"/>
      <c r="L7" s="10"/>
      <c r="M7" s="15"/>
      <c r="N7" s="154">
        <v>525000</v>
      </c>
      <c r="O7" s="154"/>
      <c r="P7" s="13"/>
      <c r="Q7" s="10"/>
      <c r="R7" s="10"/>
      <c r="S7" s="17"/>
      <c r="T7" s="10"/>
    </row>
    <row r="8" spans="1:21" s="7" customFormat="1" ht="23.25" customHeight="1">
      <c r="A8" s="43" t="s">
        <v>47</v>
      </c>
      <c r="B8" s="10"/>
      <c r="C8" s="10"/>
      <c r="D8" s="10" t="s">
        <v>79</v>
      </c>
      <c r="E8" s="42"/>
      <c r="F8" s="42"/>
      <c r="G8" s="42"/>
      <c r="H8" s="41" t="s">
        <v>119</v>
      </c>
      <c r="I8" s="16"/>
      <c r="J8" s="41"/>
      <c r="K8" s="41"/>
      <c r="M8" s="16"/>
      <c r="R8" s="16"/>
      <c r="S8" s="18"/>
      <c r="T8" s="16"/>
      <c r="U8" s="16"/>
    </row>
    <row r="9" spans="1:19" s="5" customFormat="1" ht="39.75" customHeight="1" thickBot="1">
      <c r="A9" s="12"/>
      <c r="B9" s="4"/>
      <c r="C9" s="4"/>
      <c r="D9" s="4"/>
      <c r="E9" s="8"/>
      <c r="F9" s="8"/>
      <c r="G9" s="8"/>
      <c r="H9" s="8"/>
      <c r="I9" s="6"/>
      <c r="J9" s="6"/>
      <c r="K9" s="8"/>
      <c r="L9" s="6"/>
      <c r="M9" s="6"/>
      <c r="S9" s="17"/>
    </row>
    <row r="10" spans="1:19" s="5" customFormat="1" ht="60.75" customHeight="1">
      <c r="A10" s="148" t="s">
        <v>4</v>
      </c>
      <c r="B10" s="141" t="s">
        <v>2</v>
      </c>
      <c r="C10" s="143" t="s">
        <v>3</v>
      </c>
      <c r="D10" s="141" t="s">
        <v>1</v>
      </c>
      <c r="E10" s="138" t="s">
        <v>50</v>
      </c>
      <c r="F10" s="138"/>
      <c r="G10" s="128" t="s">
        <v>42</v>
      </c>
      <c r="H10" s="128" t="s">
        <v>43</v>
      </c>
      <c r="I10" s="128" t="s">
        <v>44</v>
      </c>
      <c r="J10" s="128" t="s">
        <v>39</v>
      </c>
      <c r="K10" s="130" t="s">
        <v>40</v>
      </c>
      <c r="L10" s="130" t="s">
        <v>15</v>
      </c>
      <c r="M10" s="132" t="s">
        <v>41</v>
      </c>
      <c r="N10" s="134" t="s">
        <v>54</v>
      </c>
      <c r="O10" s="150" t="s">
        <v>53</v>
      </c>
      <c r="P10" s="152" t="s">
        <v>82</v>
      </c>
      <c r="Q10" s="153"/>
      <c r="S10" s="17"/>
    </row>
    <row r="11" spans="1:19" s="5" customFormat="1" ht="128.25" customHeight="1" thickBot="1">
      <c r="A11" s="149"/>
      <c r="B11" s="142"/>
      <c r="C11" s="144"/>
      <c r="D11" s="142"/>
      <c r="E11" s="66" t="s">
        <v>48</v>
      </c>
      <c r="F11" s="66" t="s">
        <v>49</v>
      </c>
      <c r="G11" s="129"/>
      <c r="H11" s="129"/>
      <c r="I11" s="129"/>
      <c r="J11" s="129"/>
      <c r="K11" s="131"/>
      <c r="L11" s="131"/>
      <c r="M11" s="133"/>
      <c r="N11" s="135"/>
      <c r="O11" s="151"/>
      <c r="P11" s="114" t="s">
        <v>83</v>
      </c>
      <c r="Q11" s="99" t="s">
        <v>84</v>
      </c>
      <c r="S11" s="17"/>
    </row>
    <row r="12" spans="1:19" s="14" customFormat="1" ht="79.5" customHeight="1" thickTop="1">
      <c r="A12" s="52" t="s">
        <v>80</v>
      </c>
      <c r="B12" s="95" t="s">
        <v>85</v>
      </c>
      <c r="C12" s="96" t="s">
        <v>5</v>
      </c>
      <c r="D12" s="95" t="s">
        <v>86</v>
      </c>
      <c r="E12" s="97" t="s">
        <v>51</v>
      </c>
      <c r="F12" s="97" t="s">
        <v>59</v>
      </c>
      <c r="G12" s="67" t="s">
        <v>0</v>
      </c>
      <c r="H12" s="67" t="s">
        <v>0</v>
      </c>
      <c r="I12" s="68">
        <v>72.6</v>
      </c>
      <c r="J12" s="68" t="s">
        <v>0</v>
      </c>
      <c r="K12" s="63">
        <v>140000</v>
      </c>
      <c r="L12" s="64">
        <v>105000</v>
      </c>
      <c r="M12" s="65">
        <v>105000</v>
      </c>
      <c r="N12" s="69">
        <v>105000</v>
      </c>
      <c r="O12" s="98">
        <f>N12/K12</f>
        <v>0.75</v>
      </c>
      <c r="P12" s="115" t="s">
        <v>7</v>
      </c>
      <c r="Q12" s="100">
        <v>78750</v>
      </c>
      <c r="R12" s="20"/>
      <c r="S12" s="17"/>
    </row>
    <row r="13" spans="1:19" s="14" customFormat="1" ht="79.5" customHeight="1" thickBot="1">
      <c r="A13" s="52" t="s">
        <v>81</v>
      </c>
      <c r="B13" s="101" t="s">
        <v>87</v>
      </c>
      <c r="C13" s="102" t="s">
        <v>5</v>
      </c>
      <c r="D13" s="101" t="s">
        <v>88</v>
      </c>
      <c r="E13" s="103" t="s">
        <v>91</v>
      </c>
      <c r="F13" s="103" t="s">
        <v>92</v>
      </c>
      <c r="G13" s="54" t="s">
        <v>7</v>
      </c>
      <c r="H13" s="54" t="s">
        <v>0</v>
      </c>
      <c r="I13" s="55">
        <v>0</v>
      </c>
      <c r="J13" s="104" t="s">
        <v>89</v>
      </c>
      <c r="K13" s="105">
        <v>282975</v>
      </c>
      <c r="L13" s="106">
        <v>197975</v>
      </c>
      <c r="M13" s="107">
        <v>0</v>
      </c>
      <c r="N13" s="108">
        <v>0</v>
      </c>
      <c r="O13" s="109">
        <f>N13/K13</f>
        <v>0</v>
      </c>
      <c r="P13" s="110"/>
      <c r="Q13" s="111">
        <f>N13/K13</f>
        <v>0</v>
      </c>
      <c r="R13" s="20"/>
      <c r="S13" s="17"/>
    </row>
    <row r="14" spans="1:19" s="14" customFormat="1" ht="57" customHeight="1" thickBot="1">
      <c r="A14" s="39" t="s">
        <v>8</v>
      </c>
      <c r="B14" s="120" t="s">
        <v>94</v>
      </c>
      <c r="C14" s="120" t="s">
        <v>94</v>
      </c>
      <c r="D14" s="120" t="s">
        <v>94</v>
      </c>
      <c r="E14" s="120" t="s">
        <v>94</v>
      </c>
      <c r="F14" s="120" t="s">
        <v>94</v>
      </c>
      <c r="G14" s="118">
        <v>1</v>
      </c>
      <c r="H14" s="118">
        <v>0</v>
      </c>
      <c r="I14" s="122">
        <f>SUM(I12:I13)</f>
        <v>72.6</v>
      </c>
      <c r="J14" s="121" t="s">
        <v>94</v>
      </c>
      <c r="K14" s="40">
        <f>SUM(K12:K13)</f>
        <v>422975</v>
      </c>
      <c r="L14" s="40">
        <f>SUM(L12:L13)</f>
        <v>302975</v>
      </c>
      <c r="M14" s="40">
        <f>SUM(M12:M13)</f>
        <v>105000</v>
      </c>
      <c r="N14" s="71">
        <f>SUM(N12:N13)</f>
        <v>105000</v>
      </c>
      <c r="O14" s="123">
        <f>N14/K14</f>
        <v>0.24824162184526272</v>
      </c>
      <c r="P14" s="125">
        <v>1</v>
      </c>
      <c r="Q14" s="124">
        <f>SUM(Q12:Q13)</f>
        <v>78750</v>
      </c>
      <c r="R14" s="20"/>
      <c r="S14" s="17"/>
    </row>
    <row r="15" spans="1:19" s="14" customFormat="1" ht="56.25" customHeight="1">
      <c r="A15" s="86" t="s">
        <v>78</v>
      </c>
      <c r="B15" s="87"/>
      <c r="C15" s="91" t="s">
        <v>113</v>
      </c>
      <c r="D15" s="88"/>
      <c r="E15" s="88"/>
      <c r="F15" s="88"/>
      <c r="G15" s="88"/>
      <c r="H15" s="88"/>
      <c r="I15" s="88"/>
      <c r="J15" s="88"/>
      <c r="K15" s="34"/>
      <c r="L15" s="34"/>
      <c r="M15" s="34"/>
      <c r="N15" s="89"/>
      <c r="O15" s="89"/>
      <c r="P15" s="89"/>
      <c r="Q15" s="90"/>
      <c r="R15" s="20"/>
      <c r="S15" s="17"/>
    </row>
    <row r="16" spans="1:19" s="14" customFormat="1" ht="24.75" customHeight="1">
      <c r="A16" s="86"/>
      <c r="B16" s="87"/>
      <c r="C16" s="91" t="s">
        <v>117</v>
      </c>
      <c r="D16" s="88"/>
      <c r="E16" s="88"/>
      <c r="F16" s="88"/>
      <c r="G16" s="88"/>
      <c r="H16" s="88"/>
      <c r="I16" s="88"/>
      <c r="J16" s="88"/>
      <c r="K16" s="34"/>
      <c r="L16" s="34"/>
      <c r="M16" s="34"/>
      <c r="N16" s="89"/>
      <c r="O16" s="89"/>
      <c r="P16" s="89"/>
      <c r="Q16" s="90"/>
      <c r="R16" s="20"/>
      <c r="S16" s="17"/>
    </row>
    <row r="17" spans="1:17" ht="27.75">
      <c r="A17" s="24"/>
      <c r="B17" s="25"/>
      <c r="C17" s="27"/>
      <c r="D17" s="28"/>
      <c r="E17" s="30"/>
      <c r="F17" s="30"/>
      <c r="G17" s="30"/>
      <c r="H17" s="30"/>
      <c r="I17" s="31"/>
      <c r="J17" s="31"/>
      <c r="K17" s="26"/>
      <c r="L17" s="34"/>
      <c r="M17" s="26"/>
      <c r="N17" s="32"/>
      <c r="O17" s="32"/>
      <c r="P17" s="32"/>
      <c r="Q17" s="32"/>
    </row>
    <row r="18" spans="1:17" ht="27.75">
      <c r="A18" s="112"/>
      <c r="B18" s="85" t="s">
        <v>90</v>
      </c>
      <c r="C18" s="27"/>
      <c r="D18" s="28"/>
      <c r="E18" s="30"/>
      <c r="F18" s="30"/>
      <c r="G18" s="30"/>
      <c r="H18" s="30"/>
      <c r="I18" s="31"/>
      <c r="J18" s="31"/>
      <c r="K18" s="26"/>
      <c r="L18" s="26"/>
      <c r="M18" s="26"/>
      <c r="N18" s="32"/>
      <c r="O18" s="32"/>
      <c r="P18" s="32"/>
      <c r="Q18" s="32"/>
    </row>
    <row r="19" spans="1:17" ht="27.75">
      <c r="A19" s="24"/>
      <c r="B19" s="29"/>
      <c r="C19" s="33"/>
      <c r="D19" s="33"/>
      <c r="E19" s="30"/>
      <c r="F19" s="30"/>
      <c r="G19" s="30"/>
      <c r="H19" s="30"/>
      <c r="I19" s="31"/>
      <c r="J19" s="31"/>
      <c r="K19" s="26"/>
      <c r="L19" s="26"/>
      <c r="M19" s="26"/>
      <c r="N19" s="32"/>
      <c r="O19" s="32"/>
      <c r="P19" s="32"/>
      <c r="Q19" s="32"/>
    </row>
    <row r="20" spans="1:17" ht="27.75">
      <c r="A20" s="22"/>
      <c r="B20" s="23"/>
      <c r="C20" s="35"/>
      <c r="D20" s="36"/>
      <c r="E20" s="30"/>
      <c r="F20" s="30"/>
      <c r="G20" s="30"/>
      <c r="H20" s="30"/>
      <c r="I20" s="31"/>
      <c r="J20" s="31"/>
      <c r="K20" s="34"/>
      <c r="L20" s="34"/>
      <c r="M20" s="34"/>
      <c r="N20" s="32"/>
      <c r="O20" s="32"/>
      <c r="P20" s="32"/>
      <c r="Q20" s="32"/>
    </row>
    <row r="21" spans="1:17" ht="27.75">
      <c r="A21" s="22"/>
      <c r="B21" s="23"/>
      <c r="C21" s="35"/>
      <c r="D21" s="36"/>
      <c r="E21" s="30"/>
      <c r="F21" s="30"/>
      <c r="G21" s="30"/>
      <c r="H21" s="30"/>
      <c r="I21" s="31"/>
      <c r="J21" s="31"/>
      <c r="K21" s="30"/>
      <c r="L21" s="31"/>
      <c r="M21" s="34"/>
      <c r="N21" s="32"/>
      <c r="O21" s="32"/>
      <c r="P21" s="32"/>
      <c r="Q21" s="32"/>
    </row>
    <row r="22" spans="1:17" ht="27.75">
      <c r="A22" s="47"/>
      <c r="C22" s="36"/>
      <c r="D22" s="36"/>
      <c r="E22" s="30"/>
      <c r="F22" s="30"/>
      <c r="G22" s="30"/>
      <c r="H22" s="30"/>
      <c r="I22" s="31"/>
      <c r="J22" s="31"/>
      <c r="K22" s="30"/>
      <c r="L22" s="31"/>
      <c r="M22" s="31"/>
      <c r="N22" s="32"/>
      <c r="O22" s="32"/>
      <c r="P22" s="32"/>
      <c r="Q22" s="32"/>
    </row>
    <row r="23" spans="3:17" ht="27.75">
      <c r="C23" s="36"/>
      <c r="D23" s="36"/>
      <c r="E23" s="30"/>
      <c r="F23" s="30"/>
      <c r="G23" s="30"/>
      <c r="H23" s="30"/>
      <c r="I23" s="31"/>
      <c r="J23" s="31"/>
      <c r="K23" s="30"/>
      <c r="L23" s="31"/>
      <c r="M23" s="31"/>
      <c r="N23" s="32"/>
      <c r="O23" s="32"/>
      <c r="P23" s="32"/>
      <c r="Q23" s="32"/>
    </row>
    <row r="24" spans="3:17" ht="27.75">
      <c r="C24" s="36"/>
      <c r="D24" s="36"/>
      <c r="E24" s="30"/>
      <c r="F24" s="30"/>
      <c r="G24" s="30"/>
      <c r="H24" s="30"/>
      <c r="I24" s="31"/>
      <c r="J24" s="31"/>
      <c r="K24" s="30"/>
      <c r="L24" s="31"/>
      <c r="M24" s="31"/>
      <c r="N24" s="32"/>
      <c r="O24" s="32"/>
      <c r="P24" s="32"/>
      <c r="Q24" s="32"/>
    </row>
    <row r="25" spans="3:17" ht="27.75">
      <c r="C25" s="36"/>
      <c r="D25" s="36"/>
      <c r="E25" s="30"/>
      <c r="F25" s="30"/>
      <c r="G25" s="30"/>
      <c r="H25" s="30"/>
      <c r="I25" s="31"/>
      <c r="J25" s="31"/>
      <c r="K25" s="30"/>
      <c r="L25" s="31"/>
      <c r="M25" s="31"/>
      <c r="N25" s="32"/>
      <c r="O25" s="32"/>
      <c r="P25" s="32"/>
      <c r="Q25" s="32"/>
    </row>
    <row r="26" spans="3:17" ht="27.75">
      <c r="C26" s="36"/>
      <c r="D26" s="36"/>
      <c r="E26" s="30"/>
      <c r="F26" s="30"/>
      <c r="G26" s="30"/>
      <c r="H26" s="30"/>
      <c r="I26" s="31"/>
      <c r="J26" s="31"/>
      <c r="K26" s="30"/>
      <c r="L26" s="31"/>
      <c r="M26" s="31"/>
      <c r="N26" s="32"/>
      <c r="O26" s="32"/>
      <c r="P26" s="32"/>
      <c r="Q26" s="32"/>
    </row>
    <row r="27" spans="3:17" ht="27.75">
      <c r="C27" s="36"/>
      <c r="D27" s="36"/>
      <c r="E27" s="30"/>
      <c r="F27" s="30"/>
      <c r="G27" s="30"/>
      <c r="H27" s="30"/>
      <c r="I27" s="31"/>
      <c r="J27" s="31"/>
      <c r="K27" s="30"/>
      <c r="L27" s="31"/>
      <c r="M27" s="31"/>
      <c r="N27" s="32"/>
      <c r="O27" s="32"/>
      <c r="P27" s="32"/>
      <c r="Q27" s="32"/>
    </row>
    <row r="28" spans="3:17" ht="27.75">
      <c r="C28" s="36"/>
      <c r="D28" s="36"/>
      <c r="E28" s="30"/>
      <c r="F28" s="30"/>
      <c r="G28" s="30"/>
      <c r="H28" s="30"/>
      <c r="I28" s="31"/>
      <c r="J28" s="31"/>
      <c r="K28" s="30"/>
      <c r="L28" s="31"/>
      <c r="M28" s="31"/>
      <c r="N28" s="32"/>
      <c r="O28" s="32"/>
      <c r="P28" s="32"/>
      <c r="Q28" s="32"/>
    </row>
    <row r="29" spans="3:17" ht="27.75">
      <c r="C29" s="36"/>
      <c r="D29" s="36"/>
      <c r="E29" s="30"/>
      <c r="F29" s="30"/>
      <c r="G29" s="30"/>
      <c r="H29" s="30"/>
      <c r="I29" s="31"/>
      <c r="J29" s="31"/>
      <c r="K29" s="30"/>
      <c r="L29" s="31"/>
      <c r="M29" s="31"/>
      <c r="N29" s="32"/>
      <c r="O29" s="32"/>
      <c r="P29" s="32"/>
      <c r="Q29" s="32"/>
    </row>
    <row r="30" spans="3:17" ht="27.75">
      <c r="C30" s="36"/>
      <c r="D30" s="36"/>
      <c r="E30" s="30"/>
      <c r="F30" s="30"/>
      <c r="G30" s="30"/>
      <c r="H30" s="30"/>
      <c r="I30" s="31"/>
      <c r="J30" s="31"/>
      <c r="K30" s="30"/>
      <c r="L30" s="31"/>
      <c r="M30" s="31"/>
      <c r="N30" s="32"/>
      <c r="O30" s="32"/>
      <c r="P30" s="32"/>
      <c r="Q30" s="32"/>
    </row>
    <row r="31" spans="3:17" ht="27.75">
      <c r="C31" s="36"/>
      <c r="D31" s="36"/>
      <c r="E31" s="30"/>
      <c r="F31" s="30"/>
      <c r="G31" s="30"/>
      <c r="H31" s="30"/>
      <c r="I31" s="31"/>
      <c r="J31" s="31"/>
      <c r="K31" s="30"/>
      <c r="L31" s="31"/>
      <c r="M31" s="31"/>
      <c r="N31" s="32"/>
      <c r="O31" s="32"/>
      <c r="P31" s="32"/>
      <c r="Q31" s="32"/>
    </row>
    <row r="32" spans="3:17" ht="27.75">
      <c r="C32" s="36"/>
      <c r="D32" s="36"/>
      <c r="E32" s="30"/>
      <c r="F32" s="30"/>
      <c r="G32" s="30"/>
      <c r="H32" s="30"/>
      <c r="I32" s="31"/>
      <c r="J32" s="31"/>
      <c r="K32" s="30"/>
      <c r="L32" s="31"/>
      <c r="M32" s="31"/>
      <c r="N32" s="32"/>
      <c r="O32" s="32"/>
      <c r="P32" s="32"/>
      <c r="Q32" s="32"/>
    </row>
    <row r="33" spans="3:17" ht="27.75">
      <c r="C33" s="36"/>
      <c r="D33" s="36"/>
      <c r="E33" s="30"/>
      <c r="F33" s="30"/>
      <c r="G33" s="30"/>
      <c r="H33" s="30"/>
      <c r="I33" s="31"/>
      <c r="J33" s="31"/>
      <c r="K33" s="30"/>
      <c r="L33" s="31"/>
      <c r="M33" s="31"/>
      <c r="N33" s="32"/>
      <c r="O33" s="32"/>
      <c r="P33" s="32"/>
      <c r="Q33" s="32"/>
    </row>
    <row r="34" spans="5:17" ht="27.75">
      <c r="E34" s="30"/>
      <c r="F34" s="30"/>
      <c r="G34" s="30"/>
      <c r="H34" s="30"/>
      <c r="I34" s="31"/>
      <c r="J34" s="31"/>
      <c r="K34" s="30"/>
      <c r="L34" s="31"/>
      <c r="M34" s="31"/>
      <c r="N34" s="32"/>
      <c r="O34" s="32"/>
      <c r="P34" s="32"/>
      <c r="Q34" s="32"/>
    </row>
  </sheetData>
  <sheetProtection password="CE20" sheet="1"/>
  <autoFilter ref="A11:Q16"/>
  <mergeCells count="18">
    <mergeCell ref="O10:O11"/>
    <mergeCell ref="P10:Q10"/>
    <mergeCell ref="N7:O7"/>
    <mergeCell ref="J10:J11"/>
    <mergeCell ref="K10:K11"/>
    <mergeCell ref="L10:L11"/>
    <mergeCell ref="M10:M11"/>
    <mergeCell ref="N10:N11"/>
    <mergeCell ref="A1:Q1"/>
    <mergeCell ref="A5:Q5"/>
    <mergeCell ref="A10:A11"/>
    <mergeCell ref="B10:B11"/>
    <mergeCell ref="C10:C11"/>
    <mergeCell ref="D10:D11"/>
    <mergeCell ref="E10:F10"/>
    <mergeCell ref="G10:G11"/>
    <mergeCell ref="H10:H11"/>
    <mergeCell ref="I10:I11"/>
  </mergeCells>
  <dataValidations count="1">
    <dataValidation operator="lessThanOrEqual" allowBlank="1" showInputMessage="1" showErrorMessage="1" sqref="L12:L13"/>
  </dataValidation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&amp;R&amp;"Arial CE,Kurzíva"&amp;11ZM 8.12. - Příloha č. 2 - Hodnotící tabulka č. 2</oddHeader>
    <oddFooter>&amp;L&amp;"Arial CE,Kurzíva"&amp;11Zpracoval: administrátor programu Karel Blažek dne 16.11.2011&amp;R&amp;"Arial CE,Kurzíva"&amp;11Stránka 1 z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Z38"/>
  <sheetViews>
    <sheetView zoomScale="60" zoomScaleNormal="60" zoomScaleSheetLayoutView="51" zoomScalePageLayoutView="0" workbookViewId="0" topLeftCell="A1">
      <selection activeCell="A1" sqref="A1:Q1"/>
    </sheetView>
  </sheetViews>
  <sheetFormatPr defaultColWidth="17.25390625" defaultRowHeight="12.75"/>
  <cols>
    <col min="1" max="1" width="14.375" style="3" customWidth="1"/>
    <col min="2" max="2" width="38.75390625" style="2" customWidth="1"/>
    <col min="3" max="3" width="15.625" style="2" customWidth="1"/>
    <col min="4" max="4" width="42.25390625" style="2" customWidth="1"/>
    <col min="5" max="5" width="8.75390625" style="11" customWidth="1"/>
    <col min="6" max="6" width="9.125" style="11" customWidth="1"/>
    <col min="7" max="8" width="10.75390625" style="11" customWidth="1"/>
    <col min="9" max="9" width="10.75390625" style="9" customWidth="1"/>
    <col min="10" max="10" width="15.75390625" style="9" customWidth="1"/>
    <col min="11" max="11" width="16.625" style="11" customWidth="1"/>
    <col min="12" max="12" width="18.125" style="9" customWidth="1"/>
    <col min="13" max="13" width="18.875" style="9" customWidth="1"/>
    <col min="14" max="14" width="19.875" style="1" customWidth="1"/>
    <col min="15" max="17" width="10.75390625" style="1" customWidth="1"/>
    <col min="18" max="18" width="17.25390625" style="1" customWidth="1"/>
    <col min="19" max="19" width="17.25390625" style="19" customWidth="1"/>
    <col min="20" max="16384" width="17.25390625" style="1" customWidth="1"/>
  </cols>
  <sheetData>
    <row r="1" spans="1:20" s="7" customFormat="1" ht="49.5" customHeight="1">
      <c r="A1" s="137" t="s">
        <v>23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21"/>
      <c r="S1" s="21"/>
      <c r="T1" s="21"/>
    </row>
    <row r="2" spans="1:20" s="7" customFormat="1" ht="17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21"/>
      <c r="S2" s="21"/>
      <c r="T2" s="21"/>
    </row>
    <row r="3" spans="1:3" ht="45">
      <c r="A3" s="127"/>
      <c r="B3" s="92"/>
      <c r="C3" s="92"/>
    </row>
    <row r="4" spans="1:26" s="45" customFormat="1" ht="33" customHeight="1">
      <c r="A4" s="9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7"/>
      <c r="V4" s="37"/>
      <c r="W4" s="37"/>
      <c r="X4" s="37"/>
      <c r="Y4" s="37"/>
      <c r="Z4" s="37"/>
    </row>
    <row r="5" spans="1:26" s="51" customFormat="1" ht="50.25" customHeight="1">
      <c r="A5" s="155" t="s">
        <v>125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49"/>
      <c r="S5" s="50"/>
      <c r="T5" s="50"/>
      <c r="U5" s="50"/>
      <c r="V5" s="50"/>
      <c r="W5" s="50"/>
      <c r="X5" s="50"/>
      <c r="Y5" s="50"/>
      <c r="Z5" s="50"/>
    </row>
    <row r="6" spans="1:26" s="51" customFormat="1" ht="26.2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50"/>
      <c r="T6" s="50"/>
      <c r="U6" s="50"/>
      <c r="V6" s="50"/>
      <c r="W6" s="50"/>
      <c r="X6" s="50"/>
      <c r="Y6" s="50"/>
      <c r="Z6" s="50"/>
    </row>
    <row r="7" spans="1:20" s="7" customFormat="1" ht="51" customHeight="1">
      <c r="A7" s="57" t="s">
        <v>46</v>
      </c>
      <c r="D7" s="62">
        <v>200000</v>
      </c>
      <c r="E7" s="10"/>
      <c r="F7" s="113" t="s">
        <v>93</v>
      </c>
      <c r="G7" s="10"/>
      <c r="H7" s="10"/>
      <c r="I7" s="10"/>
      <c r="J7" s="10"/>
      <c r="K7" s="10"/>
      <c r="L7" s="10"/>
      <c r="M7" s="15"/>
      <c r="N7" s="154">
        <v>150000</v>
      </c>
      <c r="O7" s="154"/>
      <c r="P7" s="13"/>
      <c r="Q7" s="10"/>
      <c r="R7" s="10"/>
      <c r="S7" s="17"/>
      <c r="T7" s="10"/>
    </row>
    <row r="8" spans="1:21" s="7" customFormat="1" ht="23.25" customHeight="1">
      <c r="A8" s="43" t="s">
        <v>47</v>
      </c>
      <c r="B8" s="10"/>
      <c r="C8" s="10"/>
      <c r="D8" s="10" t="s">
        <v>45</v>
      </c>
      <c r="E8" s="42"/>
      <c r="F8" s="42"/>
      <c r="G8" s="42"/>
      <c r="H8" s="41" t="s">
        <v>119</v>
      </c>
      <c r="I8" s="16"/>
      <c r="J8" s="41"/>
      <c r="K8" s="41"/>
      <c r="M8" s="16"/>
      <c r="R8" s="16"/>
      <c r="S8" s="18"/>
      <c r="T8" s="16"/>
      <c r="U8" s="16"/>
    </row>
    <row r="9" spans="1:19" s="5" customFormat="1" ht="26.25" customHeight="1" thickBot="1">
      <c r="A9" s="12"/>
      <c r="B9" s="4"/>
      <c r="C9" s="4"/>
      <c r="D9" s="4"/>
      <c r="E9" s="8"/>
      <c r="F9" s="8"/>
      <c r="G9" s="8"/>
      <c r="H9" s="8"/>
      <c r="I9" s="6"/>
      <c r="J9" s="6"/>
      <c r="K9" s="8"/>
      <c r="L9" s="6"/>
      <c r="M9" s="6"/>
      <c r="S9" s="17"/>
    </row>
    <row r="10" spans="1:19" s="5" customFormat="1" ht="60.75" customHeight="1">
      <c r="A10" s="156" t="s">
        <v>4</v>
      </c>
      <c r="B10" s="141" t="s">
        <v>2</v>
      </c>
      <c r="C10" s="143" t="s">
        <v>3</v>
      </c>
      <c r="D10" s="141" t="s">
        <v>1</v>
      </c>
      <c r="E10" s="138" t="s">
        <v>50</v>
      </c>
      <c r="F10" s="138"/>
      <c r="G10" s="128" t="s">
        <v>42</v>
      </c>
      <c r="H10" s="128" t="s">
        <v>43</v>
      </c>
      <c r="I10" s="128" t="s">
        <v>44</v>
      </c>
      <c r="J10" s="128" t="s">
        <v>39</v>
      </c>
      <c r="K10" s="130" t="s">
        <v>40</v>
      </c>
      <c r="L10" s="130" t="s">
        <v>97</v>
      </c>
      <c r="M10" s="132" t="s">
        <v>41</v>
      </c>
      <c r="N10" s="134" t="s">
        <v>54</v>
      </c>
      <c r="O10" s="150" t="s">
        <v>53</v>
      </c>
      <c r="P10" s="152" t="s">
        <v>82</v>
      </c>
      <c r="Q10" s="153"/>
      <c r="S10" s="17"/>
    </row>
    <row r="11" spans="1:19" s="5" customFormat="1" ht="128.25" customHeight="1" thickBot="1">
      <c r="A11" s="157"/>
      <c r="B11" s="142"/>
      <c r="C11" s="144"/>
      <c r="D11" s="142"/>
      <c r="E11" s="66" t="s">
        <v>48</v>
      </c>
      <c r="F11" s="66" t="s">
        <v>49</v>
      </c>
      <c r="G11" s="129"/>
      <c r="H11" s="129"/>
      <c r="I11" s="129"/>
      <c r="J11" s="129"/>
      <c r="K11" s="131"/>
      <c r="L11" s="131"/>
      <c r="M11" s="133"/>
      <c r="N11" s="135"/>
      <c r="O11" s="151"/>
      <c r="P11" s="114" t="s">
        <v>83</v>
      </c>
      <c r="Q11" s="99" t="s">
        <v>84</v>
      </c>
      <c r="S11" s="17"/>
    </row>
    <row r="12" spans="1:19" s="14" customFormat="1" ht="60" customHeight="1" thickTop="1">
      <c r="A12" s="53" t="s">
        <v>95</v>
      </c>
      <c r="B12" s="95" t="s">
        <v>22</v>
      </c>
      <c r="C12" s="96" t="s">
        <v>5</v>
      </c>
      <c r="D12" s="95" t="s">
        <v>96</v>
      </c>
      <c r="E12" s="97" t="s">
        <v>51</v>
      </c>
      <c r="F12" s="97" t="s">
        <v>63</v>
      </c>
      <c r="G12" s="67" t="s">
        <v>0</v>
      </c>
      <c r="H12" s="67" t="s">
        <v>0</v>
      </c>
      <c r="I12" s="68">
        <v>87.8</v>
      </c>
      <c r="J12" s="68" t="s">
        <v>0</v>
      </c>
      <c r="K12" s="63">
        <v>66600</v>
      </c>
      <c r="L12" s="64">
        <v>49950</v>
      </c>
      <c r="M12" s="65">
        <v>49950</v>
      </c>
      <c r="N12" s="69">
        <v>44000</v>
      </c>
      <c r="O12" s="98">
        <f aca="true" t="shared" si="0" ref="O12:O18">N12/K12</f>
        <v>0.6606606606606606</v>
      </c>
      <c r="P12" s="115" t="s">
        <v>7</v>
      </c>
      <c r="Q12" s="100">
        <f>N12*75%</f>
        <v>33000</v>
      </c>
      <c r="R12" s="20"/>
      <c r="S12" s="17"/>
    </row>
    <row r="13" spans="1:19" s="14" customFormat="1" ht="60" customHeight="1">
      <c r="A13" s="53" t="s">
        <v>98</v>
      </c>
      <c r="B13" s="95" t="s">
        <v>22</v>
      </c>
      <c r="C13" s="96" t="s">
        <v>5</v>
      </c>
      <c r="D13" s="95" t="s">
        <v>120</v>
      </c>
      <c r="E13" s="97" t="s">
        <v>51</v>
      </c>
      <c r="F13" s="97" t="s">
        <v>63</v>
      </c>
      <c r="G13" s="67" t="s">
        <v>0</v>
      </c>
      <c r="H13" s="67" t="s">
        <v>0</v>
      </c>
      <c r="I13" s="68">
        <v>85</v>
      </c>
      <c r="J13" s="68" t="s">
        <v>0</v>
      </c>
      <c r="K13" s="63">
        <v>66400</v>
      </c>
      <c r="L13" s="64">
        <v>49800</v>
      </c>
      <c r="M13" s="65">
        <v>49800</v>
      </c>
      <c r="N13" s="69">
        <v>43000</v>
      </c>
      <c r="O13" s="98">
        <f t="shared" si="0"/>
        <v>0.6475903614457831</v>
      </c>
      <c r="P13" s="117" t="s">
        <v>7</v>
      </c>
      <c r="Q13" s="100">
        <f>N13*75%</f>
        <v>32250</v>
      </c>
      <c r="R13" s="20"/>
      <c r="S13" s="17"/>
    </row>
    <row r="14" spans="1:19" s="14" customFormat="1" ht="60" customHeight="1">
      <c r="A14" s="53" t="s">
        <v>99</v>
      </c>
      <c r="B14" s="95" t="s">
        <v>22</v>
      </c>
      <c r="C14" s="96" t="s">
        <v>5</v>
      </c>
      <c r="D14" s="95" t="s">
        <v>121</v>
      </c>
      <c r="E14" s="97" t="s">
        <v>51</v>
      </c>
      <c r="F14" s="97" t="s">
        <v>63</v>
      </c>
      <c r="G14" s="67" t="s">
        <v>0</v>
      </c>
      <c r="H14" s="67" t="s">
        <v>0</v>
      </c>
      <c r="I14" s="68">
        <v>84.6</v>
      </c>
      <c r="J14" s="68" t="s">
        <v>0</v>
      </c>
      <c r="K14" s="63">
        <v>66000</v>
      </c>
      <c r="L14" s="64">
        <v>49500</v>
      </c>
      <c r="M14" s="65">
        <v>49500</v>
      </c>
      <c r="N14" s="69">
        <v>43000</v>
      </c>
      <c r="O14" s="98">
        <f t="shared" si="0"/>
        <v>0.6515151515151515</v>
      </c>
      <c r="P14" s="117" t="s">
        <v>7</v>
      </c>
      <c r="Q14" s="100">
        <f>N14*75%</f>
        <v>32250</v>
      </c>
      <c r="R14" s="20"/>
      <c r="S14" s="17"/>
    </row>
    <row r="15" spans="1:19" s="14" customFormat="1" ht="60" customHeight="1">
      <c r="A15" s="53" t="s">
        <v>100</v>
      </c>
      <c r="B15" s="95" t="s">
        <v>85</v>
      </c>
      <c r="C15" s="96" t="s">
        <v>5</v>
      </c>
      <c r="D15" s="95" t="s">
        <v>122</v>
      </c>
      <c r="E15" s="97" t="s">
        <v>51</v>
      </c>
      <c r="F15" s="97" t="s">
        <v>63</v>
      </c>
      <c r="G15" s="67" t="s">
        <v>0</v>
      </c>
      <c r="H15" s="67" t="s">
        <v>0</v>
      </c>
      <c r="I15" s="68">
        <v>67.8</v>
      </c>
      <c r="J15" s="68" t="s">
        <v>0</v>
      </c>
      <c r="K15" s="63">
        <v>75000</v>
      </c>
      <c r="L15" s="64">
        <v>50000</v>
      </c>
      <c r="M15" s="65">
        <v>50000</v>
      </c>
      <c r="N15" s="69">
        <v>35000</v>
      </c>
      <c r="O15" s="98">
        <f t="shared" si="0"/>
        <v>0.4666666666666667</v>
      </c>
      <c r="P15" s="117" t="s">
        <v>7</v>
      </c>
      <c r="Q15" s="100">
        <f>N15*75%</f>
        <v>26250</v>
      </c>
      <c r="R15" s="20"/>
      <c r="S15" s="17"/>
    </row>
    <row r="16" spans="1:19" s="14" customFormat="1" ht="60" customHeight="1">
      <c r="A16" s="53" t="s">
        <v>101</v>
      </c>
      <c r="B16" s="95" t="s">
        <v>102</v>
      </c>
      <c r="C16" s="96" t="s">
        <v>5</v>
      </c>
      <c r="D16" s="95" t="s">
        <v>103</v>
      </c>
      <c r="E16" s="97" t="s">
        <v>104</v>
      </c>
      <c r="F16" s="97" t="s">
        <v>105</v>
      </c>
      <c r="G16" s="67" t="s">
        <v>0</v>
      </c>
      <c r="H16" s="67" t="s">
        <v>0</v>
      </c>
      <c r="I16" s="68">
        <v>66.6</v>
      </c>
      <c r="J16" s="68" t="s">
        <v>0</v>
      </c>
      <c r="K16" s="63">
        <v>67000</v>
      </c>
      <c r="L16" s="64">
        <v>50000</v>
      </c>
      <c r="M16" s="65">
        <v>50000</v>
      </c>
      <c r="N16" s="69">
        <v>35000</v>
      </c>
      <c r="O16" s="98">
        <f t="shared" si="0"/>
        <v>0.5223880597014925</v>
      </c>
      <c r="P16" s="115" t="s">
        <v>106</v>
      </c>
      <c r="Q16" s="100">
        <v>0</v>
      </c>
      <c r="R16" s="20"/>
      <c r="S16" s="17"/>
    </row>
    <row r="17" spans="1:19" s="14" customFormat="1" ht="69.75" customHeight="1" thickBot="1">
      <c r="A17" s="53" t="s">
        <v>107</v>
      </c>
      <c r="B17" s="101" t="s">
        <v>108</v>
      </c>
      <c r="C17" s="102" t="s">
        <v>5</v>
      </c>
      <c r="D17" s="101" t="s">
        <v>109</v>
      </c>
      <c r="E17" s="103" t="s">
        <v>51</v>
      </c>
      <c r="F17" s="103" t="s">
        <v>110</v>
      </c>
      <c r="G17" s="54" t="s">
        <v>7</v>
      </c>
      <c r="H17" s="54" t="s">
        <v>0</v>
      </c>
      <c r="I17" s="55">
        <v>0</v>
      </c>
      <c r="J17" s="104" t="s">
        <v>111</v>
      </c>
      <c r="K17" s="105">
        <v>72000</v>
      </c>
      <c r="L17" s="106">
        <v>54000</v>
      </c>
      <c r="M17" s="107">
        <v>0</v>
      </c>
      <c r="N17" s="108">
        <v>0</v>
      </c>
      <c r="O17" s="116">
        <f t="shared" si="0"/>
        <v>0</v>
      </c>
      <c r="P17" s="110" t="s">
        <v>106</v>
      </c>
      <c r="Q17" s="111">
        <f>N17/K17</f>
        <v>0</v>
      </c>
      <c r="R17" s="20"/>
      <c r="S17" s="17"/>
    </row>
    <row r="18" spans="1:19" s="14" customFormat="1" ht="48" customHeight="1" thickBot="1">
      <c r="A18" s="39" t="s">
        <v>8</v>
      </c>
      <c r="B18" s="120" t="s">
        <v>94</v>
      </c>
      <c r="C18" s="120" t="s">
        <v>94</v>
      </c>
      <c r="D18" s="120" t="s">
        <v>94</v>
      </c>
      <c r="E18" s="120" t="s">
        <v>94</v>
      </c>
      <c r="F18" s="120" t="s">
        <v>94</v>
      </c>
      <c r="G18" s="118">
        <v>1</v>
      </c>
      <c r="H18" s="118">
        <v>0</v>
      </c>
      <c r="I18" s="122">
        <f>SUM(I12:I17)</f>
        <v>391.79999999999995</v>
      </c>
      <c r="J18" s="121" t="s">
        <v>94</v>
      </c>
      <c r="K18" s="40">
        <f>SUM(K12:K17)</f>
        <v>413000</v>
      </c>
      <c r="L18" s="40">
        <f>SUM(L12:L17)</f>
        <v>303250</v>
      </c>
      <c r="M18" s="40">
        <f>SUM(M12:M17)</f>
        <v>249250</v>
      </c>
      <c r="N18" s="71">
        <f>SUM(N12:N17)</f>
        <v>200000</v>
      </c>
      <c r="O18" s="123">
        <f t="shared" si="0"/>
        <v>0.48426150121065376</v>
      </c>
      <c r="P18" s="125">
        <v>4</v>
      </c>
      <c r="Q18" s="124">
        <f>SUM(Q12:Q17)</f>
        <v>123750</v>
      </c>
      <c r="R18" s="20"/>
      <c r="S18" s="17"/>
    </row>
    <row r="19" spans="1:19" s="14" customFormat="1" ht="42.75" customHeight="1">
      <c r="A19" s="86" t="s">
        <v>78</v>
      </c>
      <c r="B19" s="87"/>
      <c r="C19" s="91" t="s">
        <v>114</v>
      </c>
      <c r="D19" s="88"/>
      <c r="E19" s="88"/>
      <c r="F19" s="88"/>
      <c r="G19" s="88"/>
      <c r="H19" s="88"/>
      <c r="I19" s="88"/>
      <c r="J19" s="88"/>
      <c r="K19" s="34"/>
      <c r="L19" s="34"/>
      <c r="M19" s="34"/>
      <c r="N19" s="89"/>
      <c r="O19" s="89"/>
      <c r="P19" s="89"/>
      <c r="Q19" s="90"/>
      <c r="R19" s="20"/>
      <c r="S19" s="17"/>
    </row>
    <row r="20" spans="1:19" s="14" customFormat="1" ht="24.75" customHeight="1">
      <c r="A20" s="86"/>
      <c r="B20" s="87"/>
      <c r="C20" s="91" t="s">
        <v>118</v>
      </c>
      <c r="D20" s="88"/>
      <c r="E20" s="88"/>
      <c r="F20" s="88"/>
      <c r="G20" s="88"/>
      <c r="H20" s="88"/>
      <c r="I20" s="88"/>
      <c r="J20" s="88"/>
      <c r="K20" s="34"/>
      <c r="L20" s="34"/>
      <c r="M20" s="34"/>
      <c r="N20" s="89"/>
      <c r="O20" s="89"/>
      <c r="P20" s="89"/>
      <c r="Q20" s="90"/>
      <c r="R20" s="20"/>
      <c r="S20" s="17"/>
    </row>
    <row r="21" spans="1:17" ht="27.75">
      <c r="A21" s="24"/>
      <c r="B21" s="25"/>
      <c r="C21" s="27"/>
      <c r="D21" s="28"/>
      <c r="E21" s="30"/>
      <c r="F21" s="30"/>
      <c r="G21" s="30"/>
      <c r="H21" s="30"/>
      <c r="I21" s="31"/>
      <c r="J21" s="31"/>
      <c r="K21" s="26"/>
      <c r="L21" s="34"/>
      <c r="M21" s="26"/>
      <c r="N21" s="32"/>
      <c r="O21" s="32"/>
      <c r="P21" s="32"/>
      <c r="Q21" s="32"/>
    </row>
    <row r="22" spans="1:17" ht="27.75">
      <c r="A22" s="112"/>
      <c r="B22" s="85" t="s">
        <v>90</v>
      </c>
      <c r="C22" s="27"/>
      <c r="D22" s="28"/>
      <c r="E22" s="30"/>
      <c r="F22" s="30"/>
      <c r="G22" s="30"/>
      <c r="H22" s="30"/>
      <c r="I22" s="31"/>
      <c r="J22" s="31"/>
      <c r="K22" s="26"/>
      <c r="L22" s="26"/>
      <c r="M22" s="26"/>
      <c r="N22" s="32"/>
      <c r="O22" s="32"/>
      <c r="P22" s="32"/>
      <c r="Q22" s="32"/>
    </row>
    <row r="23" spans="1:17" ht="27.75">
      <c r="A23" s="24"/>
      <c r="B23" s="29"/>
      <c r="C23" s="33"/>
      <c r="D23" s="33"/>
      <c r="E23" s="30"/>
      <c r="F23" s="30"/>
      <c r="G23" s="30"/>
      <c r="H23" s="30"/>
      <c r="I23" s="31"/>
      <c r="J23" s="31"/>
      <c r="K23" s="26"/>
      <c r="L23" s="26"/>
      <c r="M23" s="26"/>
      <c r="N23" s="32"/>
      <c r="O23" s="32"/>
      <c r="P23" s="32"/>
      <c r="Q23" s="32"/>
    </row>
    <row r="24" spans="1:17" ht="27.75">
      <c r="A24" s="47"/>
      <c r="B24" s="23"/>
      <c r="C24" s="35"/>
      <c r="D24" s="36"/>
      <c r="E24" s="30"/>
      <c r="F24" s="30"/>
      <c r="G24" s="30"/>
      <c r="H24" s="30"/>
      <c r="I24" s="31"/>
      <c r="J24" s="31"/>
      <c r="K24" s="34"/>
      <c r="L24" s="34"/>
      <c r="M24" s="34"/>
      <c r="N24" s="32"/>
      <c r="O24" s="32"/>
      <c r="P24" s="32"/>
      <c r="Q24" s="32"/>
    </row>
    <row r="25" spans="1:17" ht="27.75">
      <c r="A25" s="22"/>
      <c r="B25" s="23"/>
      <c r="C25" s="35"/>
      <c r="D25" s="36"/>
      <c r="E25" s="30"/>
      <c r="F25" s="30"/>
      <c r="G25" s="30"/>
      <c r="H25" s="30"/>
      <c r="I25" s="31"/>
      <c r="J25" s="31"/>
      <c r="K25" s="30"/>
      <c r="L25" s="31"/>
      <c r="M25" s="34"/>
      <c r="N25" s="32"/>
      <c r="O25" s="32"/>
      <c r="P25" s="32"/>
      <c r="Q25" s="32"/>
    </row>
    <row r="26" spans="3:17" ht="27.75">
      <c r="C26" s="36"/>
      <c r="D26" s="36"/>
      <c r="E26" s="30"/>
      <c r="F26" s="30"/>
      <c r="G26" s="30"/>
      <c r="H26" s="30"/>
      <c r="I26" s="31"/>
      <c r="J26" s="31"/>
      <c r="K26" s="30"/>
      <c r="L26" s="31"/>
      <c r="M26" s="31"/>
      <c r="N26" s="32"/>
      <c r="O26" s="32"/>
      <c r="P26" s="32"/>
      <c r="Q26" s="32"/>
    </row>
    <row r="27" spans="3:17" ht="27.75">
      <c r="C27" s="36"/>
      <c r="D27" s="36"/>
      <c r="E27" s="30"/>
      <c r="F27" s="30"/>
      <c r="G27" s="30"/>
      <c r="H27" s="30"/>
      <c r="I27" s="31"/>
      <c r="J27" s="31"/>
      <c r="K27" s="30"/>
      <c r="L27" s="31"/>
      <c r="M27" s="31"/>
      <c r="N27" s="32"/>
      <c r="O27" s="32"/>
      <c r="P27" s="32"/>
      <c r="Q27" s="32"/>
    </row>
    <row r="28" spans="3:17" ht="27.75">
      <c r="C28" s="36"/>
      <c r="D28" s="36"/>
      <c r="E28" s="30"/>
      <c r="F28" s="30"/>
      <c r="G28" s="30"/>
      <c r="H28" s="30"/>
      <c r="I28" s="31"/>
      <c r="J28" s="31"/>
      <c r="K28" s="30"/>
      <c r="L28" s="31"/>
      <c r="M28" s="31"/>
      <c r="N28" s="32"/>
      <c r="O28" s="32"/>
      <c r="P28" s="32"/>
      <c r="Q28" s="32"/>
    </row>
    <row r="29" spans="3:17" ht="27.75">
      <c r="C29" s="36"/>
      <c r="D29" s="36"/>
      <c r="E29" s="30"/>
      <c r="F29" s="30"/>
      <c r="G29" s="30"/>
      <c r="H29" s="30"/>
      <c r="I29" s="31"/>
      <c r="J29" s="31"/>
      <c r="K29" s="30"/>
      <c r="L29" s="31"/>
      <c r="M29" s="31"/>
      <c r="N29" s="32"/>
      <c r="O29" s="32"/>
      <c r="P29" s="32"/>
      <c r="Q29" s="32"/>
    </row>
    <row r="30" spans="3:17" ht="27.75">
      <c r="C30" s="36"/>
      <c r="D30" s="36"/>
      <c r="E30" s="30"/>
      <c r="F30" s="30"/>
      <c r="G30" s="30"/>
      <c r="H30" s="30"/>
      <c r="I30" s="31"/>
      <c r="J30" s="31"/>
      <c r="K30" s="30"/>
      <c r="L30" s="31"/>
      <c r="M30" s="31"/>
      <c r="N30" s="32"/>
      <c r="O30" s="32"/>
      <c r="P30" s="32"/>
      <c r="Q30" s="32"/>
    </row>
    <row r="31" spans="3:17" ht="27.75">
      <c r="C31" s="36"/>
      <c r="D31" s="36"/>
      <c r="E31" s="30"/>
      <c r="F31" s="30"/>
      <c r="G31" s="30"/>
      <c r="H31" s="30"/>
      <c r="I31" s="31"/>
      <c r="J31" s="31"/>
      <c r="K31" s="30"/>
      <c r="L31" s="31"/>
      <c r="M31" s="31"/>
      <c r="N31" s="32"/>
      <c r="O31" s="32"/>
      <c r="P31" s="32"/>
      <c r="Q31" s="32"/>
    </row>
    <row r="32" spans="3:17" ht="27.75">
      <c r="C32" s="36"/>
      <c r="D32" s="36"/>
      <c r="E32" s="30"/>
      <c r="F32" s="30"/>
      <c r="G32" s="30"/>
      <c r="H32" s="30"/>
      <c r="I32" s="31"/>
      <c r="J32" s="31"/>
      <c r="K32" s="30"/>
      <c r="L32" s="31"/>
      <c r="M32" s="31"/>
      <c r="N32" s="32"/>
      <c r="O32" s="32"/>
      <c r="P32" s="32"/>
      <c r="Q32" s="32"/>
    </row>
    <row r="33" spans="3:17" ht="27.75">
      <c r="C33" s="36"/>
      <c r="D33" s="36"/>
      <c r="E33" s="30"/>
      <c r="F33" s="30"/>
      <c r="G33" s="30"/>
      <c r="H33" s="30"/>
      <c r="I33" s="31"/>
      <c r="J33" s="31"/>
      <c r="K33" s="30"/>
      <c r="L33" s="31"/>
      <c r="M33" s="31"/>
      <c r="N33" s="32"/>
      <c r="O33" s="32"/>
      <c r="P33" s="32"/>
      <c r="Q33" s="32"/>
    </row>
    <row r="34" spans="3:17" ht="27.75">
      <c r="C34" s="36"/>
      <c r="D34" s="36"/>
      <c r="E34" s="30"/>
      <c r="F34" s="30"/>
      <c r="G34" s="30"/>
      <c r="H34" s="30"/>
      <c r="I34" s="31"/>
      <c r="J34" s="31"/>
      <c r="K34" s="30"/>
      <c r="L34" s="31"/>
      <c r="M34" s="31"/>
      <c r="N34" s="32"/>
      <c r="O34" s="32"/>
      <c r="P34" s="32"/>
      <c r="Q34" s="32"/>
    </row>
    <row r="35" spans="3:17" ht="27.75">
      <c r="C35" s="36"/>
      <c r="D35" s="36"/>
      <c r="E35" s="30"/>
      <c r="F35" s="30"/>
      <c r="G35" s="30"/>
      <c r="H35" s="30"/>
      <c r="I35" s="31"/>
      <c r="J35" s="31"/>
      <c r="K35" s="30"/>
      <c r="L35" s="31"/>
      <c r="M35" s="31"/>
      <c r="N35" s="32"/>
      <c r="O35" s="32"/>
      <c r="P35" s="32"/>
      <c r="Q35" s="32"/>
    </row>
    <row r="36" spans="3:17" ht="27.75">
      <c r="C36" s="36"/>
      <c r="D36" s="36"/>
      <c r="E36" s="30"/>
      <c r="F36" s="30"/>
      <c r="G36" s="30"/>
      <c r="H36" s="30"/>
      <c r="I36" s="31"/>
      <c r="J36" s="31"/>
      <c r="K36" s="30"/>
      <c r="L36" s="31"/>
      <c r="M36" s="31"/>
      <c r="N36" s="32"/>
      <c r="O36" s="32"/>
      <c r="P36" s="32"/>
      <c r="Q36" s="32"/>
    </row>
    <row r="37" spans="3:17" ht="27.75">
      <c r="C37" s="36"/>
      <c r="D37" s="36"/>
      <c r="E37" s="30"/>
      <c r="F37" s="30"/>
      <c r="G37" s="30"/>
      <c r="H37" s="30"/>
      <c r="I37" s="31"/>
      <c r="J37" s="31"/>
      <c r="K37" s="30"/>
      <c r="L37" s="31"/>
      <c r="M37" s="31"/>
      <c r="N37" s="32"/>
      <c r="O37" s="32"/>
      <c r="P37" s="32"/>
      <c r="Q37" s="32"/>
    </row>
    <row r="38" spans="5:17" ht="27.75">
      <c r="E38" s="30"/>
      <c r="F38" s="30"/>
      <c r="G38" s="30"/>
      <c r="H38" s="30"/>
      <c r="I38" s="31"/>
      <c r="J38" s="31"/>
      <c r="K38" s="30"/>
      <c r="L38" s="31"/>
      <c r="M38" s="31"/>
      <c r="N38" s="32"/>
      <c r="O38" s="32"/>
      <c r="P38" s="32"/>
      <c r="Q38" s="32"/>
    </row>
  </sheetData>
  <sheetProtection password="CE20" sheet="1"/>
  <autoFilter ref="A11:Q20"/>
  <mergeCells count="18">
    <mergeCell ref="O10:O11"/>
    <mergeCell ref="P10:Q10"/>
    <mergeCell ref="I10:I11"/>
    <mergeCell ref="J10:J11"/>
    <mergeCell ref="K10:K11"/>
    <mergeCell ref="L10:L11"/>
    <mergeCell ref="M10:M11"/>
    <mergeCell ref="N10:N11"/>
    <mergeCell ref="A1:Q1"/>
    <mergeCell ref="A5:Q5"/>
    <mergeCell ref="N7:O7"/>
    <mergeCell ref="A10:A11"/>
    <mergeCell ref="B10:B11"/>
    <mergeCell ref="C10:C11"/>
    <mergeCell ref="D10:D11"/>
    <mergeCell ref="E10:F10"/>
    <mergeCell ref="G10:G11"/>
    <mergeCell ref="H10:H11"/>
  </mergeCells>
  <dataValidations count="1">
    <dataValidation operator="lessThanOrEqual" allowBlank="1" showInputMessage="1" showErrorMessage="1" sqref="L12:L17"/>
  </dataValidation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49" r:id="rId1"/>
  <headerFooter alignWithMargins="0">
    <oddHeader>&amp;R&amp;"Arial CE,Kurzíva"&amp;11ZM 8.12. - Příloha č. 2 - Hodnotící tabulka č. 3</oddHeader>
    <oddFooter>&amp;L&amp;"Arial CE,Kurzíva"&amp;11Zpracoval: administrátor programu Karel Blažek dne 16.11.2011&amp;R&amp;"Arial CE,Kurzíva"&amp;11Stránka 1 z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Administrator</cp:lastModifiedBy>
  <cp:lastPrinted>2011-11-16T12:33:49Z</cp:lastPrinted>
  <dcterms:created xsi:type="dcterms:W3CDTF">2006-01-25T13:32:26Z</dcterms:created>
  <dcterms:modified xsi:type="dcterms:W3CDTF">2011-12-09T08:15:05Z</dcterms:modified>
  <cp:category/>
  <cp:version/>
  <cp:contentType/>
  <cp:contentStatus/>
</cp:coreProperties>
</file>