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7235" windowHeight="9495" activeTab="0"/>
  </bookViews>
  <sheets>
    <sheet name="Činnost" sheetId="1" r:id="rId1"/>
    <sheet name="Akce" sheetId="2" r:id="rId2"/>
  </sheets>
  <definedNames>
    <definedName name="_xlnm.Print_Area" localSheetId="1">'Akce'!$A$1:$I$24</definedName>
    <definedName name="_xlnm.Print_Area" localSheetId="0">'Činnost'!$A$1:$L$30</definedName>
  </definedNames>
  <calcPr fullCalcOnLoad="1"/>
</workbook>
</file>

<file path=xl/sharedStrings.xml><?xml version="1.0" encoding="utf-8"?>
<sst xmlns="http://schemas.openxmlformats.org/spreadsheetml/2006/main" count="130" uniqueCount="97">
  <si>
    <t>Organizace</t>
  </si>
  <si>
    <t>Právní forma</t>
  </si>
  <si>
    <t>Sídlo</t>
  </si>
  <si>
    <t>Statutární zástupce</t>
  </si>
  <si>
    <t>Účel</t>
  </si>
  <si>
    <t>Požadovaná částka</t>
  </si>
  <si>
    <t>IV. a) příspěvek na činnost</t>
  </si>
  <si>
    <t>1.</t>
  </si>
  <si>
    <t>Č.</t>
  </si>
  <si>
    <t>2.</t>
  </si>
  <si>
    <t>3.</t>
  </si>
  <si>
    <t>4.</t>
  </si>
  <si>
    <t>5.</t>
  </si>
  <si>
    <t>6.</t>
  </si>
  <si>
    <t>-</t>
  </si>
  <si>
    <t>Navrhovaný příspěvek (zaokrouhleno na 100 dolů)</t>
  </si>
  <si>
    <t>Rozpočet</t>
  </si>
  <si>
    <t>Celkem žádáno</t>
  </si>
  <si>
    <t>Mgr. Šárka Uhlíková</t>
  </si>
  <si>
    <t>Petr Smola</t>
  </si>
  <si>
    <t>Petra Kačírková</t>
  </si>
  <si>
    <t>Michal Mašík</t>
  </si>
  <si>
    <t>Tělovýchovná jednota Sokol Semice</t>
  </si>
  <si>
    <t>MAŽORETKY Písek</t>
  </si>
  <si>
    <t>Eva Jandová</t>
  </si>
  <si>
    <t>Matěj Krejčí</t>
  </si>
  <si>
    <t>IV. b) příspěvek na akci - nutnost splnit spoluúčast 50 %</t>
  </si>
  <si>
    <t>Město Písek</t>
  </si>
  <si>
    <t>odbor školství a kultury</t>
  </si>
  <si>
    <t>Zpracovala: Škodová, odbor školství a kultury</t>
  </si>
  <si>
    <t>Poznámka</t>
  </si>
  <si>
    <t>zbývá vlivem zaokrouhlení</t>
  </si>
  <si>
    <t>Poznámka:</t>
  </si>
  <si>
    <t>a) žadatelé o příspěvek na činnost musí splňovat podmínku 80 % mládeže s trvalým pobytem v Písku dle čl. V, odst. 2, písm. a) pravidel</t>
  </si>
  <si>
    <t>b) žádosti musí být podány do 15. ledna</t>
  </si>
  <si>
    <t>c) žádosti musí obsahovat veškeré požadované přílohy dle pravidel</t>
  </si>
  <si>
    <t>a) žadatel musí splnit spoluúčast 50 % na akci</t>
  </si>
  <si>
    <t>b) akce se musí konat v Písku (vyjma dětských táborů)</t>
  </si>
  <si>
    <t xml:space="preserve">Koeficient </t>
  </si>
  <si>
    <t>o. s./       spolek</t>
  </si>
  <si>
    <t>Žádosti o příspěvek na volnočasové aktivity dětí a mládeže - rok 2015</t>
  </si>
  <si>
    <t>Dne: 16.01.2015</t>
  </si>
  <si>
    <t>Junák, svaz skautů a skautek ČR, středisko Gahál Písek</t>
  </si>
  <si>
    <t>spolek</t>
  </si>
  <si>
    <t>MUDr. Václav Boček</t>
  </si>
  <si>
    <r>
      <t>doprava, ubytování skautů při akcích, opravy a údržba, nájem hřišť a tělocvičen, drobný majetek (stany, vybavení kluboven, potřeby na hry, výtvarnou činnost, sportovní potřeby, tábornické vybavení,</t>
    </r>
    <r>
      <rPr>
        <sz val="11"/>
        <color indexed="10"/>
        <rFont val="Arial"/>
        <family val="2"/>
      </rPr>
      <t xml:space="preserve"> hudební nástroje a aparatura</t>
    </r>
    <r>
      <rPr>
        <sz val="11"/>
        <color indexed="8"/>
        <rFont val="Arial"/>
        <family val="2"/>
      </rPr>
      <t>…)</t>
    </r>
  </si>
  <si>
    <t>Junák, svaz skautů a skautek ČR, středisko Šipka Písek</t>
  </si>
  <si>
    <t>Putimská 155/1,                397 01 Písek</t>
  </si>
  <si>
    <r>
      <t>koberce do kluboven, žebřík na táborovou základnu Skaličný, materiál na drobné opravy táborové základy Skaličný, vybavení pro hry, výtvarné dílny, spotřební materiál, materiál na opravu schodů a zábradlí na základně, materiál pro jachtění (lana, materiál na výrobu kormidel, karabiny, vesty, pádla apod.), podsadové stany (celty, podsady), elektrická energie, plyn, vodné, stočné, oprava schodů a zábradlí na základně, nájem kluboven,</t>
    </r>
    <r>
      <rPr>
        <sz val="11"/>
        <color indexed="10"/>
        <rFont val="Arial"/>
        <family val="2"/>
      </rPr>
      <t xml:space="preserve"> internetové přpojení, školení a vzdělávání činovníků, </t>
    </r>
    <r>
      <rPr>
        <sz val="11"/>
        <color indexed="8"/>
        <rFont val="Arial"/>
        <family val="2"/>
      </rPr>
      <t>cestovné</t>
    </r>
  </si>
  <si>
    <t xml:space="preserve">Laser game club Písek </t>
  </si>
  <si>
    <t>Jana Vojíková</t>
  </si>
  <si>
    <t>nájemné (3x příměstský tábor, klubové aktivity, kroužky), výtvarné činnosti (papíry, čtvrtky, lepidla, pastelky…), larp (materiál na výrobu), doprovodné aktivity (lukostřelba, pronájem venkovního laser gamu), celoroční aktivity (propagace, věcné ceny pro soutěže a hry), stolní a společenské hry a pomůcky k aktivitám, spotřební materiál (kancelářské a hygienické potřeby)</t>
  </si>
  <si>
    <r>
      <t xml:space="preserve">nájemné tělocvičen, kostýmy juniorek, </t>
    </r>
    <r>
      <rPr>
        <sz val="11"/>
        <color indexed="10"/>
        <rFont val="Arial"/>
        <family val="2"/>
      </rPr>
      <t>kostýmy seniorek</t>
    </r>
    <r>
      <rPr>
        <sz val="11"/>
        <rFont val="Arial"/>
        <family val="2"/>
      </rPr>
      <t xml:space="preserve">, </t>
    </r>
    <r>
      <rPr>
        <sz val="11"/>
        <color indexed="10"/>
        <rFont val="Arial"/>
        <family val="2"/>
      </rPr>
      <t>kostýmy sóloformace</t>
    </r>
    <r>
      <rPr>
        <sz val="11"/>
        <rFont val="Arial"/>
        <family val="2"/>
      </rPr>
      <t>, hůlky, registrace na soutěže + startovné na MČR a doprava na pohárové závody, ubytování na soutěžích a pohárových soutěžích, letní soustředění - ubytování Radost, víkendové soustředění - ubytování Radost</t>
    </r>
  </si>
  <si>
    <t>Spolek Tábornický klub Písek</t>
  </si>
  <si>
    <t>Miroslav Mašek</t>
  </si>
  <si>
    <t>podlážky do stanu a do předsíňky, vodné, stočné, otop (dřevo, uhlí, brikety), elektrická energie za klubovnu, pojištění klubovny (povodeň a oheň), údržba a hygienické potřeby</t>
  </si>
  <si>
    <t>Vodácký oddíl Racek Písek</t>
  </si>
  <si>
    <t>nájmy (klubovna, tělocvična, sklad na lodě), nájem bazénu pro výcvik dětí, doprava osob a lodí na vodácké akce, ubytování dětí na akcích</t>
  </si>
  <si>
    <t>Arkáda - sociálně psychologické centrum, o. s.</t>
  </si>
  <si>
    <t>Husovo nám. 2/24,               397 01 Písek</t>
  </si>
  <si>
    <t>Akce programu Pět P v roce 2015</t>
  </si>
  <si>
    <t>IHC Písek - občanské sdružení</t>
  </si>
  <si>
    <t>Na Výstavišti 371,                      397 01 Písek</t>
  </si>
  <si>
    <t xml:space="preserve"> Jiří Kuník</t>
  </si>
  <si>
    <t>Hokejové soustředění Štědronín 2015</t>
  </si>
  <si>
    <t xml:space="preserve">Prácheňské muzeum v Písku </t>
  </si>
  <si>
    <t>příspěvková organizace</t>
  </si>
  <si>
    <t>Velké náměstí 114,                    397 24 Písek</t>
  </si>
  <si>
    <t>PhDr. Jiří Prášek</t>
  </si>
  <si>
    <t>S Človíčkem do minulosti</t>
  </si>
  <si>
    <t>Tělocvičná jednota Sokol Písek</t>
  </si>
  <si>
    <t>Tylova ul. - sportovní hala</t>
  </si>
  <si>
    <t>Milan Kučera</t>
  </si>
  <si>
    <t>Chatkový letní tábor Zálesí TJ Sokol Písek, oddíl basketbalu</t>
  </si>
  <si>
    <t>Junák, svaz skautů a skautek ČR, středisko Oheň života</t>
  </si>
  <si>
    <t>Dr. M. Horákové 1650</t>
  </si>
  <si>
    <t>nájem, energie, vodné, stočné, drobné opravy a úpravy kluboven - Skautský dům Putimská 155, materiál na činnost na schůzkách (výtvarnické potřeby, potřeby pro rukodělné práce, sportovní potřeby aj.)</t>
  </si>
  <si>
    <t>7.</t>
  </si>
  <si>
    <t>8.</t>
  </si>
  <si>
    <t>K Píseckým horám 102, 397 01 Písek</t>
  </si>
  <si>
    <t>Smrkovická 2218,                   397 01 Písek</t>
  </si>
  <si>
    <t>nábřeží 1. máje 1605,                      397 01 Písek</t>
  </si>
  <si>
    <t>Husovo nám. 579,                      397 01 Písek</t>
  </si>
  <si>
    <t>Mírové nám. 1303,                  397 01 Písek</t>
  </si>
  <si>
    <t>Tyršova 2035,                                    397 01 Písek</t>
  </si>
  <si>
    <r>
      <t xml:space="preserve">kartáče, box na kartáče, tušírky, bičíky, barvy na překážky, skoková kulatina, bezpečnostní helmy, bezpečnostní vesty, dětské sedlo, bezpečnostní třmeny s řemeny, vodítka, tréninková vysílačka, ohlávky, pronájem haly (Chlaponice), </t>
    </r>
    <r>
      <rPr>
        <sz val="11"/>
        <color indexed="10"/>
        <rFont val="Arial"/>
        <family val="2"/>
      </rPr>
      <t>webové stránky</t>
    </r>
  </si>
  <si>
    <t>9.</t>
  </si>
  <si>
    <t>ABECEDA - Centrum volného času o. s.</t>
  </si>
  <si>
    <t>Neklanova 389,                                 397 01 Písek</t>
  </si>
  <si>
    <t>Mgr. Kateřina Sedláková</t>
  </si>
  <si>
    <t xml:space="preserve">Navrhovaný příspěvek </t>
  </si>
  <si>
    <r>
      <t>nájem prostor pro muzikálové představení, nájem tělocvičen a učeben, služby zvukaře,</t>
    </r>
    <r>
      <rPr>
        <sz val="11"/>
        <color indexed="10"/>
        <rFont val="Arial"/>
        <family val="2"/>
      </rPr>
      <t xml:space="preserve"> internetové služby - webhosting, doména</t>
    </r>
    <r>
      <rPr>
        <sz val="11"/>
        <color indexed="8"/>
        <rFont val="Arial"/>
        <family val="2"/>
      </rPr>
      <t>, pojištění, stojan na kytary, podnožky pro hru na kytaru, stojan na noty, raznice na různé materiály a různé tvary, odlévací formy - různé tvary, podložky na cvičení, žíněnky, nůžky, štětce, barvy, lepidla, jemné kleště, odlévací formy na svíčky, vařič na smaltování, drobný spotřební kancelářský materiál, medotické materiály AJ, materiál na výrobu kostýmů, drobný spotřební výtvarný materiál</t>
    </r>
  </si>
  <si>
    <t>Červeně vyznačený text je návrh na neuznatelný výdaj v rámci příspěvku na činnost.</t>
  </si>
  <si>
    <t>Zbývá vyčerpat</t>
  </si>
  <si>
    <t>Členská základna</t>
  </si>
  <si>
    <t xml:space="preserve">Celkem </t>
  </si>
  <si>
    <t>Mládež</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</si>
</sst>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0\ _K_č"/>
  </numFmts>
  <fonts count="55">
    <font>
      <sz val="11"/>
      <color theme="1"/>
      <name val="Calibri"/>
      <family val="2"/>
    </font>
    <font>
      <sz val="11"/>
      <color indexed="8"/>
      <name val="Calibri"/>
      <family val="2"/>
    </font>
    <font>
      <sz val="11"/>
      <name val="Arial"/>
      <family val="2"/>
    </font>
    <font>
      <b/>
      <sz val="11"/>
      <name val="Arial"/>
      <family val="2"/>
    </font>
    <font>
      <sz val="11"/>
      <color indexed="8"/>
      <name val="Arial"/>
      <family val="2"/>
    </font>
    <font>
      <sz val="11"/>
      <color indexed="10"/>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8"/>
      <name val="Times New Roman"/>
      <family val="1"/>
    </font>
    <font>
      <b/>
      <sz val="11"/>
      <color indexed="8"/>
      <name val="Arial"/>
      <family val="2"/>
    </font>
    <font>
      <sz val="10"/>
      <color indexed="8"/>
      <name val="Arial"/>
      <family val="2"/>
    </font>
    <font>
      <b/>
      <sz val="10"/>
      <color indexed="8"/>
      <name val="Arial"/>
      <family val="2"/>
    </font>
    <font>
      <b/>
      <sz val="8"/>
      <color indexed="8"/>
      <name val="Arial"/>
      <family val="2"/>
    </font>
    <font>
      <b/>
      <sz val="12"/>
      <color indexed="8"/>
      <name val="Arial"/>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1"/>
      <name val="Times New Roman"/>
      <family val="1"/>
    </font>
    <font>
      <b/>
      <sz val="11"/>
      <color theme="1"/>
      <name val="Arial"/>
      <family val="2"/>
    </font>
    <font>
      <sz val="11"/>
      <color theme="1"/>
      <name val="Arial"/>
      <family val="2"/>
    </font>
    <font>
      <sz val="10"/>
      <color theme="1"/>
      <name val="Arial"/>
      <family val="2"/>
    </font>
    <font>
      <b/>
      <sz val="10"/>
      <color theme="1"/>
      <name val="Arial"/>
      <family val="2"/>
    </font>
    <font>
      <b/>
      <sz val="8"/>
      <color theme="1"/>
      <name val="Arial"/>
      <family val="2"/>
    </font>
    <font>
      <b/>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5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double"/>
      <top style="thin"/>
      <bottom style="thin"/>
    </border>
    <border>
      <left style="thin"/>
      <right style="double"/>
      <top style="thin"/>
      <bottom style="double"/>
    </border>
    <border>
      <left style="double"/>
      <right style="thin"/>
      <top style="double"/>
      <bottom style="medium"/>
    </border>
    <border>
      <left style="thin"/>
      <right style="thin"/>
      <top style="double"/>
      <bottom style="medium"/>
    </border>
    <border>
      <left style="thin"/>
      <right style="double"/>
      <top style="double"/>
      <bottom style="medium"/>
    </border>
    <border>
      <left style="thin"/>
      <right style="thin"/>
      <top style="double"/>
      <bottom style="thin"/>
    </border>
    <border>
      <left style="thin"/>
      <right style="thin"/>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double"/>
      <right style="thin"/>
      <top style="thin"/>
      <bottom style="double"/>
    </border>
    <border>
      <left style="thin"/>
      <right style="thin"/>
      <top style="medium"/>
      <bottom style="thin"/>
    </border>
    <border>
      <left style="double"/>
      <right style="thin"/>
      <top style="medium"/>
      <bottom style="thin"/>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thin"/>
      <right>
        <color indexed="63"/>
      </right>
      <top style="double"/>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double"/>
    </border>
    <border>
      <left style="thin"/>
      <right>
        <color indexed="63"/>
      </right>
      <top style="double"/>
      <bottom>
        <color indexed="63"/>
      </bottom>
    </border>
    <border>
      <left style="thin"/>
      <right style="double"/>
      <top style="medium"/>
      <bottom style="thin"/>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thin"/>
      <right>
        <color indexed="63"/>
      </right>
      <top style="double"/>
      <bottom style="double"/>
    </border>
    <border>
      <left>
        <color indexed="63"/>
      </left>
      <right style="thin"/>
      <top style="double"/>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37">
    <xf numFmtId="0" fontId="0" fillId="0" borderId="0" xfId="0" applyFont="1" applyAlignment="1">
      <alignment/>
    </xf>
    <xf numFmtId="0" fontId="48" fillId="0" borderId="0" xfId="0" applyFont="1" applyAlignment="1">
      <alignment/>
    </xf>
    <xf numFmtId="0" fontId="49" fillId="0" borderId="0" xfId="0" applyFont="1" applyAlignment="1">
      <alignment horizontal="center"/>
    </xf>
    <xf numFmtId="0" fontId="50" fillId="0" borderId="0" xfId="0" applyFont="1" applyAlignment="1">
      <alignment/>
    </xf>
    <xf numFmtId="0" fontId="50" fillId="0" borderId="0" xfId="0" applyFont="1" applyAlignment="1">
      <alignment horizontal="center"/>
    </xf>
    <xf numFmtId="164" fontId="50" fillId="0" borderId="0" xfId="0" applyNumberFormat="1" applyFont="1" applyAlignment="1">
      <alignment horizontal="right"/>
    </xf>
    <xf numFmtId="164" fontId="50" fillId="0" borderId="0" xfId="0" applyNumberFormat="1" applyFont="1" applyAlignment="1">
      <alignment/>
    </xf>
    <xf numFmtId="0" fontId="51" fillId="0" borderId="0" xfId="0" applyFont="1" applyAlignment="1">
      <alignment/>
    </xf>
    <xf numFmtId="0" fontId="51" fillId="0" borderId="0" xfId="0" applyFont="1" applyAlignment="1">
      <alignment horizontal="left"/>
    </xf>
    <xf numFmtId="164" fontId="49" fillId="23" borderId="10" xfId="0" applyNumberFormat="1" applyFont="1" applyFill="1" applyBorder="1" applyAlignment="1">
      <alignment horizontal="right" vertical="center"/>
    </xf>
    <xf numFmtId="0" fontId="0" fillId="0" borderId="0" xfId="0" applyAlignment="1">
      <alignment vertical="center"/>
    </xf>
    <xf numFmtId="0" fontId="50" fillId="0" borderId="0" xfId="0" applyFont="1" applyAlignment="1">
      <alignment vertical="center"/>
    </xf>
    <xf numFmtId="164" fontId="50" fillId="0" borderId="0" xfId="0" applyNumberFormat="1" applyFont="1" applyAlignment="1">
      <alignment horizontal="right" vertical="center"/>
    </xf>
    <xf numFmtId="164" fontId="50" fillId="0" borderId="0" xfId="0" applyNumberFormat="1" applyFont="1" applyAlignment="1">
      <alignment vertical="center"/>
    </xf>
    <xf numFmtId="0" fontId="49" fillId="0" borderId="0" xfId="0" applyFont="1" applyAlignment="1">
      <alignment vertical="center"/>
    </xf>
    <xf numFmtId="0" fontId="51" fillId="0" borderId="0" xfId="0" applyFont="1" applyAlignment="1">
      <alignment horizontal="left" vertical="center"/>
    </xf>
    <xf numFmtId="4" fontId="49" fillId="23" borderId="11" xfId="0" applyNumberFormat="1" applyFont="1" applyFill="1" applyBorder="1" applyAlignment="1">
      <alignment horizontal="right" vertical="center"/>
    </xf>
    <xf numFmtId="0" fontId="49" fillId="23" borderId="10" xfId="0" applyFont="1" applyFill="1" applyBorder="1" applyAlignment="1">
      <alignment horizontal="left" vertical="center"/>
    </xf>
    <xf numFmtId="0" fontId="51" fillId="0" borderId="12" xfId="0" applyFont="1" applyBorder="1" applyAlignment="1">
      <alignment vertical="center"/>
    </xf>
    <xf numFmtId="0" fontId="49" fillId="23" borderId="11" xfId="0" applyFont="1" applyFill="1" applyBorder="1" applyAlignment="1">
      <alignment horizontal="left" vertical="center"/>
    </xf>
    <xf numFmtId="164" fontId="50" fillId="23" borderId="11" xfId="0" applyNumberFormat="1" applyFont="1" applyFill="1" applyBorder="1" applyAlignment="1">
      <alignment horizontal="center" vertical="center"/>
    </xf>
    <xf numFmtId="0" fontId="0" fillId="0" borderId="13" xfId="0" applyBorder="1" applyAlignment="1">
      <alignment vertical="center"/>
    </xf>
    <xf numFmtId="0" fontId="0" fillId="0" borderId="0" xfId="0" applyBorder="1" applyAlignment="1">
      <alignment/>
    </xf>
    <xf numFmtId="0" fontId="52" fillId="23" borderId="14" xfId="0" applyFont="1" applyFill="1" applyBorder="1" applyAlignment="1">
      <alignment horizontal="center" vertical="center" wrapText="1"/>
    </xf>
    <xf numFmtId="0" fontId="52" fillId="23" borderId="15" xfId="0" applyFont="1" applyFill="1" applyBorder="1" applyAlignment="1">
      <alignment horizontal="center" vertical="center" wrapText="1"/>
    </xf>
    <xf numFmtId="0" fontId="53" fillId="23" borderId="15" xfId="0" applyFont="1" applyFill="1" applyBorder="1" applyAlignment="1">
      <alignment horizontal="center" vertical="center" wrapText="1"/>
    </xf>
    <xf numFmtId="0" fontId="53" fillId="23" borderId="16" xfId="0" applyFont="1" applyFill="1" applyBorder="1" applyAlignment="1">
      <alignment horizontal="center" vertical="center" wrapText="1"/>
    </xf>
    <xf numFmtId="0" fontId="52" fillId="23" borderId="17" xfId="0" applyFont="1" applyFill="1" applyBorder="1" applyAlignment="1">
      <alignment horizontal="left" vertical="center"/>
    </xf>
    <xf numFmtId="164" fontId="52" fillId="23" borderId="17" xfId="0" applyNumberFormat="1" applyFont="1" applyFill="1" applyBorder="1" applyAlignment="1">
      <alignment horizontal="right" vertical="center"/>
    </xf>
    <xf numFmtId="0" fontId="52" fillId="23" borderId="11" xfId="0" applyFont="1" applyFill="1" applyBorder="1" applyAlignment="1">
      <alignment horizontal="left" vertical="center"/>
    </xf>
    <xf numFmtId="164" fontId="52" fillId="23" borderId="11" xfId="0" applyNumberFormat="1" applyFont="1" applyFill="1" applyBorder="1" applyAlignment="1">
      <alignment horizontal="right" vertical="center"/>
    </xf>
    <xf numFmtId="0" fontId="49" fillId="23" borderId="18" xfId="0" applyFont="1" applyFill="1" applyBorder="1" applyAlignment="1">
      <alignment horizontal="center" vertical="center" wrapText="1"/>
    </xf>
    <xf numFmtId="0" fontId="50" fillId="0" borderId="19" xfId="0" applyFont="1" applyFill="1" applyBorder="1" applyAlignment="1">
      <alignment horizontal="center" vertical="center"/>
    </xf>
    <xf numFmtId="0" fontId="50" fillId="0" borderId="17" xfId="0" applyFont="1" applyFill="1" applyBorder="1" applyAlignment="1">
      <alignment vertical="center" wrapText="1"/>
    </xf>
    <xf numFmtId="0" fontId="50" fillId="0" borderId="17" xfId="0" applyFont="1" applyFill="1" applyBorder="1" applyAlignment="1">
      <alignment horizontal="center" vertical="center" wrapText="1"/>
    </xf>
    <xf numFmtId="0" fontId="50" fillId="0" borderId="17" xfId="0" applyFont="1" applyFill="1" applyBorder="1" applyAlignment="1">
      <alignment horizontal="justify" vertical="center" wrapText="1"/>
    </xf>
    <xf numFmtId="164" fontId="50" fillId="0" borderId="17" xfId="0" applyNumberFormat="1" applyFont="1" applyFill="1" applyBorder="1" applyAlignment="1">
      <alignment horizontal="right" vertical="center" wrapText="1"/>
    </xf>
    <xf numFmtId="0" fontId="50" fillId="0" borderId="20" xfId="0" applyFont="1" applyFill="1" applyBorder="1" applyAlignment="1">
      <alignment horizontal="left" vertical="center" wrapText="1"/>
    </xf>
    <xf numFmtId="0" fontId="2" fillId="0" borderId="21" xfId="0" applyFont="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50" fillId="0" borderId="10" xfId="0" applyFont="1" applyBorder="1" applyAlignment="1">
      <alignment horizontal="justify" vertical="center" wrapText="1"/>
    </xf>
    <xf numFmtId="164" fontId="50" fillId="0" borderId="10" xfId="0" applyNumberFormat="1" applyFont="1" applyBorder="1" applyAlignment="1">
      <alignment horizontal="right" vertical="center" wrapText="1"/>
    </xf>
    <xf numFmtId="164" fontId="49" fillId="23" borderId="10" xfId="0" applyNumberFormat="1" applyFont="1" applyFill="1" applyBorder="1" applyAlignment="1">
      <alignment horizontal="right" vertical="center" wrapText="1"/>
    </xf>
    <xf numFmtId="0" fontId="0" fillId="0" borderId="12" xfId="0" applyBorder="1" applyAlignment="1">
      <alignment vertical="center"/>
    </xf>
    <xf numFmtId="0" fontId="2" fillId="0" borderId="10" xfId="0" applyFont="1" applyBorder="1" applyAlignment="1">
      <alignment horizontal="justify" vertical="center" wrapText="1"/>
    </xf>
    <xf numFmtId="164" fontId="2" fillId="0" borderId="10" xfId="0" applyNumberFormat="1" applyFont="1" applyBorder="1" applyAlignment="1">
      <alignment horizontal="right" vertical="center" wrapText="1"/>
    </xf>
    <xf numFmtId="164" fontId="2" fillId="0" borderId="10" xfId="0" applyNumberFormat="1" applyFont="1" applyBorder="1" applyAlignment="1">
      <alignment horizontal="right" vertical="center"/>
    </xf>
    <xf numFmtId="0" fontId="2" fillId="0" borderId="10" xfId="0" applyFont="1" applyFill="1" applyBorder="1" applyAlignment="1">
      <alignment horizontal="justify" vertical="center" wrapText="1"/>
    </xf>
    <xf numFmtId="0" fontId="2" fillId="0" borderId="22"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xf>
    <xf numFmtId="0" fontId="2" fillId="0" borderId="11" xfId="0" applyFont="1" applyBorder="1" applyAlignment="1">
      <alignment horizontal="justify" vertical="center" wrapText="1"/>
    </xf>
    <xf numFmtId="164" fontId="2" fillId="0" borderId="11" xfId="0" applyNumberFormat="1" applyFont="1" applyBorder="1" applyAlignment="1">
      <alignment horizontal="right" vertical="center"/>
    </xf>
    <xf numFmtId="164" fontId="3" fillId="23" borderId="11" xfId="0" applyNumberFormat="1" applyFont="1" applyFill="1" applyBorder="1" applyAlignment="1">
      <alignment horizontal="right" vertical="center" wrapText="1"/>
    </xf>
    <xf numFmtId="0" fontId="49" fillId="23" borderId="17" xfId="0" applyFont="1" applyFill="1" applyBorder="1" applyAlignment="1">
      <alignment horizontal="left" vertical="center"/>
    </xf>
    <xf numFmtId="164" fontId="49" fillId="23" borderId="17" xfId="0" applyNumberFormat="1" applyFont="1" applyFill="1" applyBorder="1" applyAlignment="1">
      <alignment horizontal="right" vertical="center"/>
    </xf>
    <xf numFmtId="0" fontId="51" fillId="0" borderId="20" xfId="0" applyFont="1" applyBorder="1" applyAlignment="1">
      <alignment vertical="center"/>
    </xf>
    <xf numFmtId="164" fontId="49" fillId="23" borderId="17" xfId="0" applyNumberFormat="1" applyFont="1" applyFill="1" applyBorder="1" applyAlignment="1">
      <alignment horizontal="right" vertical="center" wrapText="1"/>
    </xf>
    <xf numFmtId="0" fontId="51" fillId="0" borderId="23" xfId="0" applyFont="1" applyFill="1" applyBorder="1" applyAlignment="1">
      <alignment vertical="center" wrapText="1"/>
    </xf>
    <xf numFmtId="0" fontId="51" fillId="0" borderId="23" xfId="0" applyFont="1" applyFill="1" applyBorder="1" applyAlignment="1">
      <alignment horizontal="center" vertical="center" wrapText="1"/>
    </xf>
    <xf numFmtId="0" fontId="51" fillId="0" borderId="23" xfId="0" applyFont="1" applyFill="1" applyBorder="1" applyAlignment="1">
      <alignment horizontal="left" vertical="center" wrapText="1"/>
    </xf>
    <xf numFmtId="164" fontId="51" fillId="0" borderId="23" xfId="0" applyNumberFormat="1" applyFont="1" applyFill="1" applyBorder="1" applyAlignment="1">
      <alignment horizontal="right" vertical="center" wrapText="1"/>
    </xf>
    <xf numFmtId="0" fontId="51" fillId="0" borderId="10" xfId="0" applyFont="1" applyFill="1" applyBorder="1" applyAlignment="1">
      <alignment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164" fontId="51" fillId="0" borderId="10" xfId="0" applyNumberFormat="1" applyFont="1" applyFill="1" applyBorder="1" applyAlignment="1">
      <alignment horizontal="right" vertical="center" wrapText="1"/>
    </xf>
    <xf numFmtId="0" fontId="51" fillId="0" borderId="24" xfId="0" applyFont="1" applyFill="1" applyBorder="1" applyAlignment="1">
      <alignment horizontal="center" vertical="center"/>
    </xf>
    <xf numFmtId="0" fontId="51" fillId="0" borderId="21" xfId="0" applyFont="1" applyFill="1" applyBorder="1" applyAlignment="1">
      <alignment horizontal="center" vertical="center"/>
    </xf>
    <xf numFmtId="0" fontId="50" fillId="0" borderId="25" xfId="0" applyFont="1" applyFill="1" applyBorder="1" applyAlignment="1">
      <alignment horizontal="center" vertical="center"/>
    </xf>
    <xf numFmtId="0" fontId="50" fillId="0" borderId="26" xfId="0" applyFont="1" applyFill="1" applyBorder="1" applyAlignment="1">
      <alignment vertical="center" wrapText="1"/>
    </xf>
    <xf numFmtId="0" fontId="50" fillId="0" borderId="26" xfId="0" applyFont="1" applyFill="1" applyBorder="1" applyAlignment="1">
      <alignment horizontal="center" vertical="center" wrapText="1"/>
    </xf>
    <xf numFmtId="0" fontId="50" fillId="0" borderId="26" xfId="0" applyFont="1" applyFill="1" applyBorder="1" applyAlignment="1">
      <alignment horizontal="justify" vertical="center" wrapText="1"/>
    </xf>
    <xf numFmtId="164" fontId="50" fillId="0" borderId="26" xfId="0" applyNumberFormat="1" applyFont="1" applyFill="1" applyBorder="1" applyAlignment="1">
      <alignment horizontal="right" vertical="center" wrapText="1"/>
    </xf>
    <xf numFmtId="164" fontId="49" fillId="23" borderId="26" xfId="0" applyNumberFormat="1" applyFont="1" applyFill="1" applyBorder="1" applyAlignment="1">
      <alignment horizontal="right" vertical="center" wrapText="1"/>
    </xf>
    <xf numFmtId="0" fontId="50" fillId="0" borderId="27" xfId="0" applyFont="1" applyFill="1" applyBorder="1" applyAlignment="1">
      <alignment horizontal="left" vertical="center" wrapText="1"/>
    </xf>
    <xf numFmtId="0" fontId="2" fillId="0" borderId="28" xfId="0" applyFont="1" applyBorder="1" applyAlignment="1">
      <alignment horizontal="center" vertical="center"/>
    </xf>
    <xf numFmtId="0" fontId="2" fillId="0" borderId="29" xfId="0" applyFont="1" applyBorder="1" applyAlignment="1">
      <alignment vertical="center" wrapText="1"/>
    </xf>
    <xf numFmtId="0" fontId="2" fillId="0" borderId="29" xfId="0" applyFont="1" applyBorder="1" applyAlignment="1">
      <alignment horizontal="center" vertical="center" wrapText="1"/>
    </xf>
    <xf numFmtId="0" fontId="2" fillId="0" borderId="29" xfId="0" applyFont="1" applyBorder="1" applyAlignment="1">
      <alignment vertical="center"/>
    </xf>
    <xf numFmtId="0" fontId="2" fillId="0" borderId="29" xfId="0" applyFont="1" applyFill="1" applyBorder="1" applyAlignment="1">
      <alignment horizontal="justify" vertical="center" wrapText="1"/>
    </xf>
    <xf numFmtId="164" fontId="2" fillId="0" borderId="29" xfId="0" applyNumberFormat="1" applyFont="1" applyBorder="1" applyAlignment="1">
      <alignment horizontal="right" vertical="center"/>
    </xf>
    <xf numFmtId="164" fontId="49" fillId="23" borderId="29" xfId="0" applyNumberFormat="1" applyFont="1" applyFill="1" applyBorder="1" applyAlignment="1">
      <alignment horizontal="right" vertical="center" wrapText="1"/>
    </xf>
    <xf numFmtId="0" fontId="0" fillId="0" borderId="30" xfId="0" applyBorder="1" applyAlignment="1">
      <alignment vertical="center"/>
    </xf>
    <xf numFmtId="0" fontId="51" fillId="0" borderId="0"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0" borderId="33" xfId="0" applyFont="1" applyFill="1" applyBorder="1" applyAlignment="1">
      <alignment horizontal="center" vertical="center" wrapText="1"/>
    </xf>
    <xf numFmtId="0" fontId="50" fillId="0" borderId="32" xfId="0" applyFont="1" applyFill="1" applyBorder="1" applyAlignment="1">
      <alignment horizontal="left" vertical="center" wrapText="1"/>
    </xf>
    <xf numFmtId="164" fontId="50" fillId="23" borderId="32" xfId="0" applyNumberFormat="1" applyFont="1" applyFill="1" applyBorder="1" applyAlignment="1">
      <alignment horizontal="center" vertical="center" wrapText="1"/>
    </xf>
    <xf numFmtId="164" fontId="49" fillId="23" borderId="34" xfId="0" applyNumberFormat="1" applyFont="1" applyFill="1" applyBorder="1" applyAlignment="1">
      <alignment horizontal="right" vertical="center" wrapText="1"/>
    </xf>
    <xf numFmtId="164" fontId="49" fillId="23" borderId="35" xfId="0" applyNumberFormat="1" applyFont="1" applyFill="1" applyBorder="1" applyAlignment="1">
      <alignment horizontal="right" vertical="center" wrapText="1"/>
    </xf>
    <xf numFmtId="164" fontId="49" fillId="23" borderId="36" xfId="0" applyNumberFormat="1" applyFont="1" applyFill="1" applyBorder="1" applyAlignment="1">
      <alignment horizontal="right" vertical="center" wrapText="1"/>
    </xf>
    <xf numFmtId="164" fontId="49" fillId="23" borderId="37" xfId="0" applyNumberFormat="1" applyFont="1" applyFill="1" applyBorder="1" applyAlignment="1">
      <alignment horizontal="right" vertical="center" wrapText="1"/>
    </xf>
    <xf numFmtId="164" fontId="3" fillId="23" borderId="38" xfId="0" applyNumberFormat="1" applyFont="1" applyFill="1" applyBorder="1" applyAlignment="1">
      <alignment horizontal="right" vertical="center" wrapText="1"/>
    </xf>
    <xf numFmtId="164" fontId="49" fillId="23" borderId="34" xfId="0" applyNumberFormat="1" applyFont="1" applyFill="1" applyBorder="1" applyAlignment="1">
      <alignment horizontal="right" vertical="center"/>
    </xf>
    <xf numFmtId="164" fontId="49" fillId="23" borderId="36" xfId="0" applyNumberFormat="1" applyFont="1" applyFill="1" applyBorder="1" applyAlignment="1">
      <alignment horizontal="right" vertical="center"/>
    </xf>
    <xf numFmtId="164" fontId="50" fillId="23" borderId="38" xfId="0" applyNumberFormat="1" applyFont="1" applyFill="1" applyBorder="1" applyAlignment="1">
      <alignment horizontal="center" vertical="center"/>
    </xf>
    <xf numFmtId="0" fontId="50" fillId="0" borderId="32" xfId="0" applyFont="1" applyFill="1" applyBorder="1" applyAlignment="1">
      <alignment horizontal="justify" vertical="justify" wrapText="1"/>
    </xf>
    <xf numFmtId="164" fontId="49" fillId="23" borderId="39" xfId="0" applyNumberFormat="1" applyFont="1" applyFill="1" applyBorder="1" applyAlignment="1">
      <alignment horizontal="right" vertical="center" wrapText="1"/>
    </xf>
    <xf numFmtId="164" fontId="51" fillId="0" borderId="40" xfId="0" applyNumberFormat="1" applyFont="1" applyFill="1" applyBorder="1" applyAlignment="1">
      <alignment horizontal="right" vertical="center" wrapText="1"/>
    </xf>
    <xf numFmtId="164" fontId="51" fillId="0" borderId="12" xfId="0" applyNumberFormat="1" applyFont="1" applyFill="1" applyBorder="1" applyAlignment="1">
      <alignment horizontal="right" vertical="center" wrapText="1"/>
    </xf>
    <xf numFmtId="164" fontId="52" fillId="23" borderId="20" xfId="0" applyNumberFormat="1" applyFont="1" applyFill="1" applyBorder="1" applyAlignment="1">
      <alignment horizontal="right" vertical="center"/>
    </xf>
    <xf numFmtId="164" fontId="52" fillId="23" borderId="13" xfId="0" applyNumberFormat="1" applyFont="1" applyFill="1" applyBorder="1" applyAlignment="1">
      <alignment horizontal="right" vertical="center" wrapText="1"/>
    </xf>
    <xf numFmtId="0" fontId="51" fillId="23" borderId="41" xfId="0" applyFont="1" applyFill="1" applyBorder="1" applyAlignment="1">
      <alignment vertical="center"/>
    </xf>
    <xf numFmtId="0" fontId="51" fillId="0" borderId="42" xfId="0" applyFont="1" applyBorder="1" applyAlignment="1">
      <alignment vertical="center"/>
    </xf>
    <xf numFmtId="0" fontId="52" fillId="23" borderId="42" xfId="0" applyFont="1" applyFill="1" applyBorder="1" applyAlignment="1">
      <alignment horizontal="left" vertical="center"/>
    </xf>
    <xf numFmtId="4" fontId="52" fillId="23" borderId="42" xfId="0" applyNumberFormat="1" applyFont="1" applyFill="1" applyBorder="1" applyAlignment="1" quotePrefix="1">
      <alignment horizontal="right" vertical="center"/>
    </xf>
    <xf numFmtId="164" fontId="52" fillId="23" borderId="42" xfId="0" applyNumberFormat="1" applyFont="1" applyFill="1" applyBorder="1" applyAlignment="1">
      <alignment horizontal="right" vertical="center"/>
    </xf>
    <xf numFmtId="164" fontId="52" fillId="23" borderId="43" xfId="0" applyNumberFormat="1" applyFont="1" applyFill="1" applyBorder="1" applyAlignment="1">
      <alignment horizontal="right" vertical="center" wrapText="1"/>
    </xf>
    <xf numFmtId="0" fontId="49" fillId="23" borderId="32" xfId="0" applyFont="1" applyFill="1" applyBorder="1" applyAlignment="1">
      <alignment horizontal="center" vertical="center" wrapText="1"/>
    </xf>
    <xf numFmtId="0" fontId="49" fillId="23" borderId="32" xfId="0" applyFont="1" applyFill="1" applyBorder="1" applyAlignment="1">
      <alignment horizontal="center" vertical="center" wrapText="1"/>
    </xf>
    <xf numFmtId="0" fontId="49" fillId="23" borderId="42" xfId="0" applyFont="1" applyFill="1" applyBorder="1" applyAlignment="1">
      <alignment horizontal="center" vertical="center" wrapText="1"/>
    </xf>
    <xf numFmtId="0" fontId="49" fillId="23" borderId="33" xfId="0" applyFont="1" applyFill="1" applyBorder="1" applyAlignment="1">
      <alignment horizontal="center" vertical="center" wrapText="1"/>
    </xf>
    <xf numFmtId="0" fontId="49" fillId="23" borderId="43" xfId="0" applyFont="1" applyFill="1" applyBorder="1" applyAlignment="1">
      <alignment horizontal="center" vertical="center" wrapText="1"/>
    </xf>
    <xf numFmtId="0" fontId="49" fillId="23" borderId="19" xfId="0" applyFont="1" applyFill="1" applyBorder="1" applyAlignment="1">
      <alignment horizontal="center" vertical="center"/>
    </xf>
    <xf numFmtId="0" fontId="50" fillId="0" borderId="17" xfId="0" applyFont="1" applyBorder="1" applyAlignment="1">
      <alignment vertical="center"/>
    </xf>
    <xf numFmtId="0" fontId="50" fillId="23" borderId="21" xfId="0" applyFont="1" applyFill="1" applyBorder="1" applyAlignment="1">
      <alignment horizontal="center" vertical="center"/>
    </xf>
    <xf numFmtId="0" fontId="50" fillId="0" borderId="10" xfId="0" applyFont="1" applyBorder="1" applyAlignment="1">
      <alignment vertical="center"/>
    </xf>
    <xf numFmtId="0" fontId="50" fillId="23" borderId="22" xfId="0" applyFont="1" applyFill="1" applyBorder="1" applyAlignment="1">
      <alignment horizontal="center" vertical="center"/>
    </xf>
    <xf numFmtId="0" fontId="50" fillId="0" borderId="11" xfId="0" applyFont="1" applyBorder="1" applyAlignment="1">
      <alignment vertical="center"/>
    </xf>
    <xf numFmtId="0" fontId="54" fillId="0" borderId="0" xfId="0" applyFont="1" applyAlignment="1">
      <alignment horizontal="center" vertical="center"/>
    </xf>
    <xf numFmtId="0" fontId="49" fillId="23" borderId="44" xfId="0" applyFont="1" applyFill="1" applyBorder="1" applyAlignment="1">
      <alignment horizontal="center" vertical="center" wrapText="1"/>
    </xf>
    <xf numFmtId="0" fontId="49" fillId="23" borderId="45" xfId="0" applyFont="1" applyFill="1" applyBorder="1" applyAlignment="1">
      <alignment horizontal="center" vertical="center" wrapText="1"/>
    </xf>
    <xf numFmtId="0" fontId="49" fillId="23" borderId="31" xfId="0" applyFont="1" applyFill="1" applyBorder="1" applyAlignment="1">
      <alignment horizontal="center" vertical="center" wrapText="1"/>
    </xf>
    <xf numFmtId="0" fontId="49" fillId="23" borderId="41" xfId="0" applyFont="1" applyFill="1" applyBorder="1" applyAlignment="1">
      <alignment horizontal="center" vertical="center" wrapText="1"/>
    </xf>
    <xf numFmtId="0" fontId="54" fillId="0" borderId="0" xfId="0" applyFont="1" applyAlignment="1">
      <alignment horizontal="center"/>
    </xf>
    <xf numFmtId="0" fontId="51" fillId="0" borderId="0" xfId="0" applyFont="1" applyAlignment="1">
      <alignment horizontal="left"/>
    </xf>
    <xf numFmtId="0" fontId="52" fillId="0" borderId="0" xfId="0" applyFont="1" applyAlignment="1">
      <alignment horizontal="left" vertical="center"/>
    </xf>
    <xf numFmtId="0" fontId="52" fillId="23" borderId="46" xfId="0" applyFont="1" applyFill="1" applyBorder="1" applyAlignment="1">
      <alignment horizontal="center" vertical="center"/>
    </xf>
    <xf numFmtId="0" fontId="52" fillId="23" borderId="47" xfId="0" applyFont="1" applyFill="1" applyBorder="1" applyAlignment="1">
      <alignment horizontal="center" vertical="center"/>
    </xf>
    <xf numFmtId="0" fontId="52" fillId="23" borderId="48" xfId="0" applyFont="1" applyFill="1" applyBorder="1" applyAlignment="1">
      <alignment horizontal="center" vertical="center"/>
    </xf>
    <xf numFmtId="0" fontId="52" fillId="23" borderId="49" xfId="0" applyFont="1" applyFill="1" applyBorder="1" applyAlignment="1">
      <alignment horizontal="center" vertical="center"/>
    </xf>
    <xf numFmtId="0" fontId="52" fillId="23" borderId="50" xfId="0" applyFont="1" applyFill="1" applyBorder="1" applyAlignment="1">
      <alignment horizontal="center" vertical="center"/>
    </xf>
    <xf numFmtId="0" fontId="52" fillId="23" borderId="51" xfId="0" applyFont="1" applyFill="1" applyBorder="1" applyAlignment="1">
      <alignment horizontal="center" vertical="center"/>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L37"/>
  <sheetViews>
    <sheetView tabSelected="1" view="pageBreakPreview" zoomScale="60" workbookViewId="0" topLeftCell="A4">
      <selection activeCell="O10" sqref="O10"/>
    </sheetView>
  </sheetViews>
  <sheetFormatPr defaultColWidth="9.140625" defaultRowHeight="15"/>
  <cols>
    <col min="1" max="1" width="3.00390625" style="0" customWidth="1"/>
    <col min="2" max="2" width="21.57421875" style="0" customWidth="1"/>
    <col min="3" max="3" width="10.140625" style="0" customWidth="1"/>
    <col min="4" max="5" width="9.57421875" style="0" customWidth="1"/>
    <col min="6" max="6" width="23.57421875" style="0" customWidth="1"/>
    <col min="7" max="7" width="29.140625" style="0" customWidth="1"/>
    <col min="8" max="8" width="69.00390625" style="0" customWidth="1"/>
    <col min="9" max="9" width="15.57421875" style="0" customWidth="1"/>
    <col min="10" max="10" width="15.57421875" style="0" hidden="1" customWidth="1"/>
    <col min="11" max="11" width="15.57421875" style="0" customWidth="1"/>
    <col min="12" max="12" width="21.57421875" style="0" customWidth="1"/>
  </cols>
  <sheetData>
    <row r="1" ht="15">
      <c r="A1" s="3" t="s">
        <v>27</v>
      </c>
    </row>
    <row r="2" ht="15">
      <c r="A2" s="3" t="s">
        <v>28</v>
      </c>
    </row>
    <row r="4" spans="1:12" s="10" customFormat="1" ht="23.25" customHeight="1">
      <c r="A4" s="123" t="s">
        <v>40</v>
      </c>
      <c r="B4" s="123"/>
      <c r="C4" s="123"/>
      <c r="D4" s="123"/>
      <c r="E4" s="123"/>
      <c r="F4" s="123"/>
      <c r="G4" s="123"/>
      <c r="H4" s="123"/>
      <c r="I4" s="123"/>
      <c r="J4" s="123"/>
      <c r="K4" s="123"/>
      <c r="L4" s="123"/>
    </row>
    <row r="5" spans="1:11" s="10" customFormat="1" ht="23.25" customHeight="1">
      <c r="A5" s="11" t="s">
        <v>6</v>
      </c>
      <c r="B5" s="11"/>
      <c r="C5" s="11"/>
      <c r="D5" s="11"/>
      <c r="E5" s="11"/>
      <c r="F5" s="11"/>
      <c r="G5" s="11"/>
      <c r="H5" s="11"/>
      <c r="I5" s="11"/>
      <c r="J5" s="11"/>
      <c r="K5" s="11"/>
    </row>
    <row r="6" spans="1:11" s="10" customFormat="1" ht="23.25" customHeight="1" thickBot="1">
      <c r="A6" s="11"/>
      <c r="B6" s="11"/>
      <c r="C6" s="11"/>
      <c r="D6" s="11"/>
      <c r="E6" s="11"/>
      <c r="F6" s="11"/>
      <c r="G6" s="11"/>
      <c r="H6" s="11"/>
      <c r="I6" s="11"/>
      <c r="J6" s="11"/>
      <c r="K6" s="11"/>
    </row>
    <row r="7" spans="1:12" ht="72" customHeight="1" thickBot="1" thickTop="1">
      <c r="A7" s="126" t="s">
        <v>8</v>
      </c>
      <c r="B7" s="113" t="s">
        <v>0</v>
      </c>
      <c r="C7" s="113" t="s">
        <v>1</v>
      </c>
      <c r="D7" s="124" t="s">
        <v>94</v>
      </c>
      <c r="E7" s="125"/>
      <c r="F7" s="113" t="s">
        <v>2</v>
      </c>
      <c r="G7" s="113" t="s">
        <v>3</v>
      </c>
      <c r="H7" s="113" t="s">
        <v>4</v>
      </c>
      <c r="I7" s="113" t="s">
        <v>5</v>
      </c>
      <c r="J7" s="31" t="s">
        <v>90</v>
      </c>
      <c r="K7" s="113" t="s">
        <v>15</v>
      </c>
      <c r="L7" s="115" t="s">
        <v>30</v>
      </c>
    </row>
    <row r="8" spans="1:12" ht="24.75" customHeight="1" thickBot="1" thickTop="1">
      <c r="A8" s="127"/>
      <c r="B8" s="114"/>
      <c r="C8" s="114"/>
      <c r="D8" s="112" t="s">
        <v>95</v>
      </c>
      <c r="E8" s="112" t="s">
        <v>96</v>
      </c>
      <c r="F8" s="114"/>
      <c r="G8" s="114"/>
      <c r="H8" s="114"/>
      <c r="I8" s="114"/>
      <c r="J8" s="112"/>
      <c r="K8" s="114"/>
      <c r="L8" s="116"/>
    </row>
    <row r="9" spans="1:12" ht="125.25" customHeight="1" thickBot="1" thickTop="1">
      <c r="A9" s="87" t="s">
        <v>7</v>
      </c>
      <c r="B9" s="90" t="s">
        <v>87</v>
      </c>
      <c r="C9" s="88" t="s">
        <v>43</v>
      </c>
      <c r="D9" s="88">
        <v>188</v>
      </c>
      <c r="E9" s="88">
        <v>179</v>
      </c>
      <c r="F9" s="90" t="s">
        <v>88</v>
      </c>
      <c r="G9" s="90" t="s">
        <v>89</v>
      </c>
      <c r="H9" s="100" t="s">
        <v>91</v>
      </c>
      <c r="I9" s="36">
        <v>137640</v>
      </c>
      <c r="J9" s="91">
        <f>I9*I20</f>
        <v>41899.320171049316</v>
      </c>
      <c r="K9" s="101">
        <v>41800</v>
      </c>
      <c r="L9" s="89"/>
    </row>
    <row r="10" spans="1:12" ht="68.25" customHeight="1" thickTop="1">
      <c r="A10" s="32" t="s">
        <v>9</v>
      </c>
      <c r="B10" s="33" t="s">
        <v>42</v>
      </c>
      <c r="C10" s="34" t="s">
        <v>43</v>
      </c>
      <c r="D10" s="34">
        <v>92</v>
      </c>
      <c r="E10" s="34">
        <v>59</v>
      </c>
      <c r="F10" s="33" t="s">
        <v>83</v>
      </c>
      <c r="G10" s="33" t="s">
        <v>44</v>
      </c>
      <c r="H10" s="35" t="s">
        <v>45</v>
      </c>
      <c r="I10" s="36">
        <v>100000</v>
      </c>
      <c r="J10" s="60">
        <f>I10*I20</f>
        <v>30441.238136478725</v>
      </c>
      <c r="K10" s="92">
        <v>30400</v>
      </c>
      <c r="L10" s="37"/>
    </row>
    <row r="11" spans="1:12" ht="68.25" customHeight="1">
      <c r="A11" s="71" t="s">
        <v>10</v>
      </c>
      <c r="B11" s="72" t="s">
        <v>74</v>
      </c>
      <c r="C11" s="73" t="s">
        <v>43</v>
      </c>
      <c r="D11" s="73">
        <v>85</v>
      </c>
      <c r="E11" s="73">
        <v>62</v>
      </c>
      <c r="F11" s="72" t="s">
        <v>75</v>
      </c>
      <c r="G11" s="72" t="s">
        <v>25</v>
      </c>
      <c r="H11" s="74" t="s">
        <v>76</v>
      </c>
      <c r="I11" s="75">
        <v>96000</v>
      </c>
      <c r="J11" s="76">
        <f>I11*I20</f>
        <v>29223.58861101958</v>
      </c>
      <c r="K11" s="93">
        <v>29200</v>
      </c>
      <c r="L11" s="77"/>
    </row>
    <row r="12" spans="1:12" ht="121.5" customHeight="1">
      <c r="A12" s="38" t="s">
        <v>11</v>
      </c>
      <c r="B12" s="39" t="s">
        <v>46</v>
      </c>
      <c r="C12" s="40" t="s">
        <v>43</v>
      </c>
      <c r="D12" s="40">
        <v>127</v>
      </c>
      <c r="E12" s="40">
        <v>66</v>
      </c>
      <c r="F12" s="39" t="s">
        <v>47</v>
      </c>
      <c r="G12" s="41" t="s">
        <v>21</v>
      </c>
      <c r="H12" s="42" t="s">
        <v>48</v>
      </c>
      <c r="I12" s="43">
        <v>250800</v>
      </c>
      <c r="J12" s="44">
        <f>I12*I20</f>
        <v>76346.62524628865</v>
      </c>
      <c r="K12" s="94">
        <v>76300</v>
      </c>
      <c r="L12" s="45"/>
    </row>
    <row r="13" spans="1:12" ht="95.25" customHeight="1">
      <c r="A13" s="38" t="s">
        <v>12</v>
      </c>
      <c r="B13" s="39" t="s">
        <v>49</v>
      </c>
      <c r="C13" s="40" t="s">
        <v>43</v>
      </c>
      <c r="D13" s="40">
        <v>328</v>
      </c>
      <c r="E13" s="40">
        <v>292</v>
      </c>
      <c r="F13" s="39" t="s">
        <v>82</v>
      </c>
      <c r="G13" s="39" t="s">
        <v>50</v>
      </c>
      <c r="H13" s="46" t="s">
        <v>51</v>
      </c>
      <c r="I13" s="47">
        <v>212000</v>
      </c>
      <c r="J13" s="44">
        <f>I20*I13</f>
        <v>64535.4248493349</v>
      </c>
      <c r="K13" s="94">
        <v>64500</v>
      </c>
      <c r="L13" s="45"/>
    </row>
    <row r="14" spans="1:12" ht="84" customHeight="1">
      <c r="A14" s="38" t="s">
        <v>13</v>
      </c>
      <c r="B14" s="39" t="s">
        <v>23</v>
      </c>
      <c r="C14" s="40" t="s">
        <v>43</v>
      </c>
      <c r="D14" s="40">
        <v>65</v>
      </c>
      <c r="E14" s="40">
        <v>49</v>
      </c>
      <c r="F14" s="39" t="s">
        <v>81</v>
      </c>
      <c r="G14" s="41" t="s">
        <v>24</v>
      </c>
      <c r="H14" s="46" t="s">
        <v>52</v>
      </c>
      <c r="I14" s="48">
        <v>260000</v>
      </c>
      <c r="J14" s="44">
        <f>I14*I20</f>
        <v>79147.21915484469</v>
      </c>
      <c r="K14" s="94">
        <v>79100</v>
      </c>
      <c r="L14" s="45"/>
    </row>
    <row r="15" spans="1:12" ht="44.25" customHeight="1">
      <c r="A15" s="38" t="s">
        <v>77</v>
      </c>
      <c r="B15" s="39" t="s">
        <v>53</v>
      </c>
      <c r="C15" s="40" t="s">
        <v>43</v>
      </c>
      <c r="D15" s="40">
        <v>25</v>
      </c>
      <c r="E15" s="40">
        <v>18</v>
      </c>
      <c r="F15" s="39" t="s">
        <v>80</v>
      </c>
      <c r="G15" s="41" t="s">
        <v>54</v>
      </c>
      <c r="H15" s="49" t="s">
        <v>55</v>
      </c>
      <c r="I15" s="48">
        <v>51067</v>
      </c>
      <c r="J15" s="44">
        <f>I15*I20</f>
        <v>15545.427079155592</v>
      </c>
      <c r="K15" s="94">
        <v>15500</v>
      </c>
      <c r="L15" s="45"/>
    </row>
    <row r="16" spans="1:12" ht="64.5" customHeight="1">
      <c r="A16" s="78" t="s">
        <v>78</v>
      </c>
      <c r="B16" s="79" t="s">
        <v>22</v>
      </c>
      <c r="C16" s="80" t="s">
        <v>43</v>
      </c>
      <c r="D16" s="80">
        <v>28</v>
      </c>
      <c r="E16" s="80">
        <v>18</v>
      </c>
      <c r="F16" s="79" t="s">
        <v>79</v>
      </c>
      <c r="G16" s="81" t="s">
        <v>20</v>
      </c>
      <c r="H16" s="82" t="s">
        <v>85</v>
      </c>
      <c r="I16" s="83">
        <v>86500</v>
      </c>
      <c r="J16" s="84">
        <f>I16*I20</f>
        <v>26331.6709880541</v>
      </c>
      <c r="K16" s="95">
        <v>26300</v>
      </c>
      <c r="L16" s="85"/>
    </row>
    <row r="17" spans="1:12" ht="43.5" customHeight="1" thickBot="1">
      <c r="A17" s="50" t="s">
        <v>86</v>
      </c>
      <c r="B17" s="51" t="s">
        <v>56</v>
      </c>
      <c r="C17" s="52" t="s">
        <v>43</v>
      </c>
      <c r="D17" s="52">
        <v>29</v>
      </c>
      <c r="E17" s="52">
        <v>26</v>
      </c>
      <c r="F17" s="51" t="s">
        <v>84</v>
      </c>
      <c r="G17" s="53" t="s">
        <v>19</v>
      </c>
      <c r="H17" s="54" t="s">
        <v>57</v>
      </c>
      <c r="I17" s="55">
        <v>120000</v>
      </c>
      <c r="J17" s="56">
        <f>I17*I20</f>
        <v>36529.48576377447</v>
      </c>
      <c r="K17" s="96">
        <v>35500</v>
      </c>
      <c r="L17" s="21"/>
    </row>
    <row r="18" spans="1:12" ht="24" customHeight="1" thickTop="1">
      <c r="A18" s="117" t="s">
        <v>14</v>
      </c>
      <c r="B18" s="118"/>
      <c r="C18" s="118"/>
      <c r="D18" s="118"/>
      <c r="E18" s="118"/>
      <c r="F18" s="118"/>
      <c r="G18" s="118"/>
      <c r="H18" s="57" t="s">
        <v>17</v>
      </c>
      <c r="I18" s="58">
        <f>SUM(I9:I17)</f>
        <v>1314007</v>
      </c>
      <c r="J18" s="58">
        <f>SUM(J10:J17)</f>
        <v>358100.67982895067</v>
      </c>
      <c r="K18" s="97">
        <f>SUM(K9:K17)</f>
        <v>398600</v>
      </c>
      <c r="L18" s="59"/>
    </row>
    <row r="19" spans="1:12" ht="24" customHeight="1">
      <c r="A19" s="119"/>
      <c r="B19" s="120"/>
      <c r="C19" s="120"/>
      <c r="D19" s="120"/>
      <c r="E19" s="120"/>
      <c r="F19" s="120"/>
      <c r="G19" s="120"/>
      <c r="H19" s="17" t="s">
        <v>16</v>
      </c>
      <c r="I19" s="9">
        <f>500000*0.8</f>
        <v>400000</v>
      </c>
      <c r="J19" s="9">
        <v>300</v>
      </c>
      <c r="K19" s="98">
        <f>I19-K18</f>
        <v>1400</v>
      </c>
      <c r="L19" s="18" t="s">
        <v>31</v>
      </c>
    </row>
    <row r="20" spans="1:12" ht="24" customHeight="1" thickBot="1">
      <c r="A20" s="121"/>
      <c r="B20" s="122"/>
      <c r="C20" s="122"/>
      <c r="D20" s="122"/>
      <c r="E20" s="122"/>
      <c r="F20" s="122"/>
      <c r="G20" s="122"/>
      <c r="H20" s="19" t="s">
        <v>38</v>
      </c>
      <c r="I20" s="16">
        <f>I19/I18</f>
        <v>0.30441238136478727</v>
      </c>
      <c r="J20" s="20" t="s">
        <v>14</v>
      </c>
      <c r="K20" s="99" t="s">
        <v>14</v>
      </c>
      <c r="L20" s="21"/>
    </row>
    <row r="21" spans="1:11" ht="15.75" thickTop="1">
      <c r="A21" s="4"/>
      <c r="B21" s="3"/>
      <c r="C21" s="3"/>
      <c r="D21" s="3"/>
      <c r="E21" s="3"/>
      <c r="F21" s="3"/>
      <c r="G21" s="3"/>
      <c r="H21" s="3"/>
      <c r="I21" s="5"/>
      <c r="J21" s="5"/>
      <c r="K21" s="5"/>
    </row>
    <row r="22" spans="1:11" s="10" customFormat="1" ht="26.25" customHeight="1">
      <c r="A22" s="14" t="s">
        <v>32</v>
      </c>
      <c r="B22" s="11"/>
      <c r="C22" s="11"/>
      <c r="D22" s="11"/>
      <c r="E22" s="11"/>
      <c r="F22" s="11"/>
      <c r="G22" s="11"/>
      <c r="H22" s="11"/>
      <c r="I22" s="12"/>
      <c r="J22" s="12"/>
      <c r="K22" s="12"/>
    </row>
    <row r="23" spans="1:11" s="10" customFormat="1" ht="26.25" customHeight="1">
      <c r="A23" s="11" t="s">
        <v>33</v>
      </c>
      <c r="B23" s="11"/>
      <c r="C23" s="11"/>
      <c r="D23" s="11"/>
      <c r="E23" s="11"/>
      <c r="F23" s="11"/>
      <c r="G23" s="11"/>
      <c r="H23" s="11"/>
      <c r="I23" s="13"/>
      <c r="J23" s="13"/>
      <c r="K23" s="13"/>
    </row>
    <row r="24" spans="1:11" s="10" customFormat="1" ht="26.25" customHeight="1">
      <c r="A24" s="11" t="s">
        <v>34</v>
      </c>
      <c r="B24" s="11"/>
      <c r="C24" s="11"/>
      <c r="D24" s="11"/>
      <c r="E24" s="11"/>
      <c r="F24" s="11"/>
      <c r="G24" s="11"/>
      <c r="H24" s="11"/>
      <c r="I24" s="11"/>
      <c r="J24" s="11"/>
      <c r="K24" s="11"/>
    </row>
    <row r="25" spans="1:11" s="10" customFormat="1" ht="26.25" customHeight="1">
      <c r="A25" s="11" t="s">
        <v>35</v>
      </c>
      <c r="B25" s="11"/>
      <c r="C25" s="11"/>
      <c r="D25" s="11"/>
      <c r="E25" s="11"/>
      <c r="F25" s="11"/>
      <c r="G25" s="11"/>
      <c r="H25" s="11"/>
      <c r="I25" s="11"/>
      <c r="J25" s="11"/>
      <c r="K25" s="11"/>
    </row>
    <row r="26" spans="1:11" s="10" customFormat="1" ht="26.25" customHeight="1">
      <c r="A26" s="11"/>
      <c r="B26" s="11"/>
      <c r="C26" s="11"/>
      <c r="D26" s="11"/>
      <c r="E26" s="11"/>
      <c r="F26" s="11"/>
      <c r="G26" s="11"/>
      <c r="H26" s="11"/>
      <c r="I26" s="11"/>
      <c r="J26" s="11"/>
      <c r="K26" s="11"/>
    </row>
    <row r="27" spans="1:11" s="10" customFormat="1" ht="26.25" customHeight="1">
      <c r="A27" s="11" t="s">
        <v>92</v>
      </c>
      <c r="B27" s="11"/>
      <c r="C27" s="11"/>
      <c r="D27" s="11"/>
      <c r="E27" s="11"/>
      <c r="F27" s="11"/>
      <c r="G27" s="11"/>
      <c r="H27" s="11"/>
      <c r="I27" s="11"/>
      <c r="J27" s="11"/>
      <c r="K27" s="11"/>
    </row>
    <row r="28" spans="1:11" s="10" customFormat="1" ht="26.25" customHeight="1">
      <c r="A28" s="11"/>
      <c r="B28" s="11"/>
      <c r="C28" s="11"/>
      <c r="D28" s="11"/>
      <c r="E28" s="11"/>
      <c r="F28" s="11"/>
      <c r="G28" s="11"/>
      <c r="H28" s="11"/>
      <c r="I28" s="11"/>
      <c r="J28" s="11"/>
      <c r="K28" s="11"/>
    </row>
    <row r="29" spans="1:11" s="10" customFormat="1" ht="26.25" customHeight="1">
      <c r="A29" s="11" t="s">
        <v>29</v>
      </c>
      <c r="B29" s="11"/>
      <c r="C29" s="11"/>
      <c r="D29" s="11"/>
      <c r="E29" s="11"/>
      <c r="F29" s="11"/>
      <c r="G29" s="11"/>
      <c r="H29" s="11"/>
      <c r="I29" s="11"/>
      <c r="J29" s="11"/>
      <c r="K29" s="11"/>
    </row>
    <row r="30" spans="1:11" ht="15">
      <c r="A30" s="11" t="s">
        <v>41</v>
      </c>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1"/>
      <c r="C33" s="1"/>
      <c r="D33" s="1"/>
      <c r="E33" s="1"/>
      <c r="F33" s="1"/>
      <c r="G33" s="1"/>
      <c r="H33" s="1"/>
      <c r="I33" s="1"/>
      <c r="J33" s="1"/>
      <c r="K33" s="1"/>
    </row>
    <row r="34" spans="1:11" ht="15">
      <c r="A34" s="1"/>
      <c r="B34" s="1"/>
      <c r="C34" s="1"/>
      <c r="D34" s="1"/>
      <c r="E34" s="1"/>
      <c r="F34" s="1"/>
      <c r="G34" s="1"/>
      <c r="H34" s="1"/>
      <c r="I34" s="1"/>
      <c r="J34" s="1"/>
      <c r="K34" s="1"/>
    </row>
    <row r="35" spans="1:11" ht="15">
      <c r="A35" s="1"/>
      <c r="B35" s="1"/>
      <c r="C35" s="1"/>
      <c r="D35" s="1"/>
      <c r="E35" s="1"/>
      <c r="F35" s="1"/>
      <c r="G35" s="1"/>
      <c r="H35" s="1"/>
      <c r="I35" s="1"/>
      <c r="J35" s="1"/>
      <c r="K35" s="1"/>
    </row>
    <row r="36" spans="1:11" ht="15">
      <c r="A36" s="1"/>
      <c r="B36" s="1"/>
      <c r="C36" s="1"/>
      <c r="D36" s="1"/>
      <c r="E36" s="1"/>
      <c r="F36" s="1"/>
      <c r="G36" s="1"/>
      <c r="H36" s="1"/>
      <c r="I36" s="1"/>
      <c r="J36" s="1"/>
      <c r="K36" s="1"/>
    </row>
    <row r="37" ht="15">
      <c r="A37" s="1"/>
    </row>
  </sheetData>
  <sheetProtection/>
  <mergeCells count="12">
    <mergeCell ref="F7:F8"/>
    <mergeCell ref="G7:G8"/>
    <mergeCell ref="H7:H8"/>
    <mergeCell ref="I7:I8"/>
    <mergeCell ref="K7:K8"/>
    <mergeCell ref="L7:L8"/>
    <mergeCell ref="A18:G20"/>
    <mergeCell ref="A4:L4"/>
    <mergeCell ref="D7:E7"/>
    <mergeCell ref="A7:A8"/>
    <mergeCell ref="B7:B8"/>
    <mergeCell ref="C7:C8"/>
  </mergeCells>
  <printOptions horizontalCentered="1"/>
  <pageMargins left="0.7086614173228347" right="0.7086614173228347" top="0.7874015748031497" bottom="0.7874015748031497" header="0.31496062992125984" footer="0.31496062992125984"/>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sheetPr>
    <tabColor rgb="FF00B050"/>
  </sheetPr>
  <dimension ref="A1:I34"/>
  <sheetViews>
    <sheetView view="pageBreakPreview" zoomScaleSheetLayoutView="100" zoomScalePageLayoutView="0" workbookViewId="0" topLeftCell="A1">
      <selection activeCell="E20" sqref="E20"/>
    </sheetView>
  </sheetViews>
  <sheetFormatPr defaultColWidth="9.140625" defaultRowHeight="15"/>
  <cols>
    <col min="1" max="1" width="3.421875" style="0" customWidth="1"/>
    <col min="2" max="2" width="27.421875" style="0" customWidth="1"/>
    <col min="3" max="3" width="11.57421875" style="0" customWidth="1"/>
    <col min="4" max="4" width="20.00390625" style="0" customWidth="1"/>
    <col min="5" max="5" width="17.7109375" style="0" customWidth="1"/>
    <col min="6" max="6" width="40.28125" style="0" customWidth="1"/>
    <col min="7" max="7" width="12.421875" style="0" customWidth="1"/>
    <col min="8" max="8" width="12.421875" style="0" hidden="1" customWidth="1"/>
    <col min="9" max="9" width="12.57421875" style="0" customWidth="1"/>
  </cols>
  <sheetData>
    <row r="1" ht="15">
      <c r="A1" s="7" t="s">
        <v>27</v>
      </c>
    </row>
    <row r="2" ht="15">
      <c r="A2" s="7" t="s">
        <v>28</v>
      </c>
    </row>
    <row r="5" spans="1:8" ht="15.75">
      <c r="A5" s="128" t="s">
        <v>40</v>
      </c>
      <c r="B5" s="128"/>
      <c r="C5" s="128"/>
      <c r="D5" s="128"/>
      <c r="E5" s="128"/>
      <c r="F5" s="128"/>
      <c r="G5" s="128"/>
      <c r="H5" s="128"/>
    </row>
    <row r="6" spans="1:8" ht="15">
      <c r="A6" s="2"/>
      <c r="B6" s="2"/>
      <c r="C6" s="2"/>
      <c r="D6" s="2"/>
      <c r="E6" s="2"/>
      <c r="F6" s="2"/>
      <c r="G6" s="2"/>
      <c r="H6" s="2"/>
    </row>
    <row r="7" spans="1:8" ht="15">
      <c r="A7" s="129" t="s">
        <v>26</v>
      </c>
      <c r="B7" s="129"/>
      <c r="C7" s="129"/>
      <c r="D7" s="129"/>
      <c r="E7" s="129"/>
      <c r="F7" s="129"/>
      <c r="G7" s="129"/>
      <c r="H7" s="129"/>
    </row>
    <row r="8" spans="1:8" ht="15.75" thickBot="1">
      <c r="A8" s="3"/>
      <c r="B8" s="3"/>
      <c r="C8" s="3"/>
      <c r="D8" s="3"/>
      <c r="E8" s="3"/>
      <c r="F8" s="3"/>
      <c r="G8" s="3"/>
      <c r="H8" s="3"/>
    </row>
    <row r="9" spans="1:9" ht="57.75" customHeight="1" thickBot="1" thickTop="1">
      <c r="A9" s="23" t="s">
        <v>8</v>
      </c>
      <c r="B9" s="24" t="s">
        <v>0</v>
      </c>
      <c r="C9" s="25" t="s">
        <v>1</v>
      </c>
      <c r="D9" s="24" t="s">
        <v>2</v>
      </c>
      <c r="E9" s="24" t="s">
        <v>3</v>
      </c>
      <c r="F9" s="24" t="s">
        <v>4</v>
      </c>
      <c r="G9" s="24" t="s">
        <v>5</v>
      </c>
      <c r="H9" s="25" t="s">
        <v>15</v>
      </c>
      <c r="I9" s="26" t="s">
        <v>15</v>
      </c>
    </row>
    <row r="10" spans="1:9" ht="33.75" customHeight="1">
      <c r="A10" s="69" t="s">
        <v>7</v>
      </c>
      <c r="B10" s="61" t="s">
        <v>58</v>
      </c>
      <c r="C10" s="62" t="s">
        <v>39</v>
      </c>
      <c r="D10" s="61" t="s">
        <v>59</v>
      </c>
      <c r="E10" s="61" t="s">
        <v>18</v>
      </c>
      <c r="F10" s="63" t="s">
        <v>60</v>
      </c>
      <c r="G10" s="64">
        <v>42000</v>
      </c>
      <c r="H10" s="64">
        <f>G10*G16</f>
        <v>0</v>
      </c>
      <c r="I10" s="102">
        <v>34300</v>
      </c>
    </row>
    <row r="11" spans="1:9" ht="33.75" customHeight="1">
      <c r="A11" s="70" t="s">
        <v>9</v>
      </c>
      <c r="B11" s="65" t="s">
        <v>61</v>
      </c>
      <c r="C11" s="66" t="s">
        <v>39</v>
      </c>
      <c r="D11" s="65" t="s">
        <v>62</v>
      </c>
      <c r="E11" s="65" t="s">
        <v>63</v>
      </c>
      <c r="F11" s="67" t="s">
        <v>64</v>
      </c>
      <c r="G11" s="68">
        <v>23335</v>
      </c>
      <c r="H11" s="68">
        <f>G11*G16</f>
        <v>0</v>
      </c>
      <c r="I11" s="103">
        <v>10000</v>
      </c>
    </row>
    <row r="12" spans="1:9" ht="33.75" customHeight="1">
      <c r="A12" s="70" t="s">
        <v>10</v>
      </c>
      <c r="B12" s="65" t="s">
        <v>65</v>
      </c>
      <c r="C12" s="66" t="s">
        <v>66</v>
      </c>
      <c r="D12" s="65" t="s">
        <v>67</v>
      </c>
      <c r="E12" s="65" t="s">
        <v>68</v>
      </c>
      <c r="F12" s="67" t="s">
        <v>69</v>
      </c>
      <c r="G12" s="68">
        <v>13000</v>
      </c>
      <c r="H12" s="68">
        <f>G12*G16</f>
        <v>0</v>
      </c>
      <c r="I12" s="103">
        <v>10600</v>
      </c>
    </row>
    <row r="13" spans="1:9" ht="33.75" customHeight="1" thickBot="1">
      <c r="A13" s="70" t="s">
        <v>11</v>
      </c>
      <c r="B13" s="65" t="s">
        <v>70</v>
      </c>
      <c r="C13" s="66" t="s">
        <v>43</v>
      </c>
      <c r="D13" s="65" t="s">
        <v>71</v>
      </c>
      <c r="E13" s="65" t="s">
        <v>72</v>
      </c>
      <c r="F13" s="67" t="s">
        <v>73</v>
      </c>
      <c r="G13" s="68">
        <v>44000</v>
      </c>
      <c r="H13" s="68">
        <f>G13*G16</f>
        <v>0</v>
      </c>
      <c r="I13" s="103">
        <v>35900</v>
      </c>
    </row>
    <row r="14" spans="1:9" s="10" customFormat="1" ht="33.75" customHeight="1" thickTop="1">
      <c r="A14" s="131"/>
      <c r="B14" s="132"/>
      <c r="C14" s="132"/>
      <c r="D14" s="132"/>
      <c r="E14" s="133"/>
      <c r="F14" s="27" t="s">
        <v>17</v>
      </c>
      <c r="G14" s="28">
        <f>SUM(G10:G13)</f>
        <v>122335</v>
      </c>
      <c r="H14" s="28">
        <f>SUM(H10:H13)</f>
        <v>0</v>
      </c>
      <c r="I14" s="104">
        <f>SUM(I10:I13)</f>
        <v>90800</v>
      </c>
    </row>
    <row r="15" spans="1:9" s="10" customFormat="1" ht="33.75" customHeight="1" thickBot="1">
      <c r="A15" s="134"/>
      <c r="B15" s="135"/>
      <c r="C15" s="135"/>
      <c r="D15" s="135"/>
      <c r="E15" s="136"/>
      <c r="F15" s="29" t="s">
        <v>16</v>
      </c>
      <c r="G15" s="30">
        <v>100000</v>
      </c>
      <c r="H15" s="30">
        <v>100000</v>
      </c>
      <c r="I15" s="105">
        <f>H15-I14</f>
        <v>9200</v>
      </c>
    </row>
    <row r="16" spans="1:9" s="10" customFormat="1" ht="33.75" customHeight="1" hidden="1" thickBot="1">
      <c r="A16" s="106"/>
      <c r="B16" s="107"/>
      <c r="C16" s="107"/>
      <c r="D16" s="107"/>
      <c r="E16" s="107"/>
      <c r="F16" s="108" t="s">
        <v>93</v>
      </c>
      <c r="G16" s="109"/>
      <c r="H16" s="110">
        <f>H15-H14</f>
        <v>100000</v>
      </c>
      <c r="I16" s="111"/>
    </row>
    <row r="17" spans="8:9" ht="23.25" customHeight="1" thickTop="1">
      <c r="H17" s="22"/>
      <c r="I17" s="86"/>
    </row>
    <row r="18" spans="1:8" ht="23.25" customHeight="1">
      <c r="A18" s="130" t="s">
        <v>32</v>
      </c>
      <c r="B18" s="130"/>
      <c r="C18" s="130"/>
      <c r="D18" s="130"/>
      <c r="E18" s="130"/>
      <c r="F18" s="130"/>
      <c r="G18" s="130"/>
      <c r="H18" s="130"/>
    </row>
    <row r="19" spans="1:8" ht="23.25" customHeight="1">
      <c r="A19" s="15" t="s">
        <v>36</v>
      </c>
      <c r="B19" s="15"/>
      <c r="C19" s="15"/>
      <c r="D19" s="15"/>
      <c r="E19" s="15"/>
      <c r="F19" s="15"/>
      <c r="G19" s="15"/>
      <c r="H19" s="15"/>
    </row>
    <row r="20" spans="1:8" ht="23.25" customHeight="1">
      <c r="A20" s="15" t="s">
        <v>37</v>
      </c>
      <c r="B20" s="15"/>
      <c r="C20" s="15"/>
      <c r="D20" s="15"/>
      <c r="E20" s="15"/>
      <c r="F20" s="15"/>
      <c r="G20" s="15"/>
      <c r="H20" s="15"/>
    </row>
    <row r="21" spans="1:8" ht="23.25" customHeight="1">
      <c r="A21" s="15"/>
      <c r="B21" s="15"/>
      <c r="C21" s="15"/>
      <c r="D21" s="15"/>
      <c r="E21" s="15"/>
      <c r="F21" s="15"/>
      <c r="G21" s="15"/>
      <c r="H21" s="15"/>
    </row>
    <row r="22" spans="1:8" ht="23.25" customHeight="1">
      <c r="A22" s="129" t="s">
        <v>29</v>
      </c>
      <c r="B22" s="129"/>
      <c r="C22" s="129"/>
      <c r="D22" s="129"/>
      <c r="E22" s="3"/>
      <c r="F22" s="3"/>
      <c r="G22" s="5"/>
      <c r="H22" s="5"/>
    </row>
    <row r="23" spans="1:8" ht="23.25" customHeight="1">
      <c r="A23" s="8"/>
      <c r="B23" s="8"/>
      <c r="C23" s="8"/>
      <c r="D23" s="8"/>
      <c r="E23" s="3"/>
      <c r="F23" s="3"/>
      <c r="G23" s="5"/>
      <c r="H23" s="5"/>
    </row>
    <row r="24" spans="1:8" ht="23.25" customHeight="1">
      <c r="A24" s="129" t="s">
        <v>41</v>
      </c>
      <c r="B24" s="129"/>
      <c r="C24" s="7"/>
      <c r="D24" s="7"/>
      <c r="E24" s="3"/>
      <c r="F24" s="3"/>
      <c r="G24" s="5"/>
      <c r="H24" s="5"/>
    </row>
    <row r="25" spans="1:8" ht="15">
      <c r="A25" s="3"/>
      <c r="B25" s="3"/>
      <c r="C25" s="3"/>
      <c r="D25" s="3"/>
      <c r="E25" s="3"/>
      <c r="F25" s="3"/>
      <c r="G25" s="6"/>
      <c r="H25" s="6"/>
    </row>
    <row r="26" spans="1:8" ht="15">
      <c r="A26" s="3"/>
      <c r="B26" s="3"/>
      <c r="C26" s="3"/>
      <c r="D26" s="3"/>
      <c r="E26" s="3"/>
      <c r="F26" s="3"/>
      <c r="G26" s="3"/>
      <c r="H26" s="3"/>
    </row>
    <row r="27" spans="1:8" ht="15">
      <c r="A27" s="3"/>
      <c r="B27" s="3"/>
      <c r="C27" s="3"/>
      <c r="D27" s="3"/>
      <c r="E27" s="3"/>
      <c r="F27" s="3"/>
      <c r="G27" s="3"/>
      <c r="H27" s="3"/>
    </row>
    <row r="28" spans="1:8" ht="15">
      <c r="A28" s="3"/>
      <c r="B28" s="3"/>
      <c r="C28" s="3"/>
      <c r="D28" s="3"/>
      <c r="E28" s="3"/>
      <c r="F28" s="3"/>
      <c r="G28" s="3"/>
      <c r="H28" s="3"/>
    </row>
    <row r="29" spans="1:8" ht="15">
      <c r="A29" s="3"/>
      <c r="B29" s="3"/>
      <c r="C29" s="3"/>
      <c r="D29" s="3"/>
      <c r="E29" s="3"/>
      <c r="F29" s="3"/>
      <c r="G29" s="3"/>
      <c r="H29" s="3"/>
    </row>
    <row r="30" spans="1:8" ht="15">
      <c r="A30" s="3"/>
      <c r="B30" s="3"/>
      <c r="C30" s="3"/>
      <c r="D30" s="3"/>
      <c r="E30" s="3"/>
      <c r="F30" s="3"/>
      <c r="G30" s="3"/>
      <c r="H30" s="3"/>
    </row>
    <row r="31" spans="1:8" ht="15">
      <c r="A31" s="1"/>
      <c r="B31" s="1"/>
      <c r="C31" s="1"/>
      <c r="D31" s="1"/>
      <c r="E31" s="1"/>
      <c r="F31" s="1"/>
      <c r="G31" s="1"/>
      <c r="H31" s="1"/>
    </row>
    <row r="32" spans="1:8" ht="15">
      <c r="A32" s="1"/>
      <c r="B32" s="1"/>
      <c r="C32" s="1"/>
      <c r="D32" s="1"/>
      <c r="E32" s="1"/>
      <c r="F32" s="1"/>
      <c r="G32" s="1"/>
      <c r="H32" s="1"/>
    </row>
    <row r="33" spans="1:8" ht="15">
      <c r="A33" s="1"/>
      <c r="B33" s="1"/>
      <c r="C33" s="1"/>
      <c r="D33" s="1"/>
      <c r="E33" s="1"/>
      <c r="F33" s="1"/>
      <c r="G33" s="1"/>
      <c r="H33" s="1"/>
    </row>
    <row r="34" spans="1:8" ht="15">
      <c r="A34" s="1"/>
      <c r="B34" s="1"/>
      <c r="C34" s="1"/>
      <c r="D34" s="1"/>
      <c r="E34" s="1"/>
      <c r="F34" s="1"/>
      <c r="G34" s="1"/>
      <c r="H34" s="1"/>
    </row>
  </sheetData>
  <sheetProtection/>
  <mergeCells count="6">
    <mergeCell ref="A5:H5"/>
    <mergeCell ref="A24:B24"/>
    <mergeCell ref="A22:D22"/>
    <mergeCell ref="A7:H7"/>
    <mergeCell ref="A18:H18"/>
    <mergeCell ref="A14:E15"/>
  </mergeCells>
  <printOptions horizontalCentered="1"/>
  <pageMargins left="0.7086614173228347" right="0.7086614173228347" top="0.7874015748031497" bottom="0.7874015748031497" header="0.31496062992125984"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Škodová Lenka</cp:lastModifiedBy>
  <cp:lastPrinted>2015-01-21T10:34:16Z</cp:lastPrinted>
  <dcterms:created xsi:type="dcterms:W3CDTF">2010-01-11T12:05:01Z</dcterms:created>
  <dcterms:modified xsi:type="dcterms:W3CDTF">2015-03-16T08:53:05Z</dcterms:modified>
  <cp:category/>
  <cp:version/>
  <cp:contentType/>
  <cp:contentStatus/>
</cp:coreProperties>
</file>